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6.xml" ContentType="application/vnd.ms-excel.person+xml"/>
  <Override PartName="/xl/persons/person11.xml" ContentType="application/vnd.ms-excel.person+xml"/>
  <Override PartName="/xl/persons/person32.xml" ContentType="application/vnd.ms-excel.person+xml"/>
  <Override PartName="/xl/persons/person36.xml" ContentType="application/vnd.ms-excel.person+xml"/>
  <Override PartName="/xl/persons/person52.xml" ContentType="application/vnd.ms-excel.person+xml"/>
  <Override PartName="/xl/persons/person57.xml" ContentType="application/vnd.ms-excel.person+xml"/>
  <Override PartName="/xl/persons/person60.xml" ContentType="application/vnd.ms-excel.person+xml"/>
  <Override PartName="/xl/persons/person6.xml" ContentType="application/vnd.ms-excel.person+xml"/>
  <Override PartName="/xl/persons/person19.xml" ContentType="application/vnd.ms-excel.person+xml"/>
  <Override PartName="/xl/persons/person33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27.xml" ContentType="application/vnd.ms-excel.person+xml"/>
  <Override PartName="/xl/persons/person35.xml" ContentType="application/vnd.ms-excel.person+xml"/>
  <Override PartName="/xl/persons/person43.xml" ContentType="application/vnd.ms-excel.person+xml"/>
  <Override PartName="/xl/persons/person47.xml" ContentType="application/vnd.ms-excel.person+xml"/>
  <Override PartName="/xl/persons/person55.xml" ContentType="application/vnd.ms-excel.person+xml"/>
  <Override PartName="/xl/persons/person49.xml" ContentType="application/vnd.ms-excel.person+xml"/>
  <Override PartName="/xl/persons/person12.xml" ContentType="application/vnd.ms-excel.person+xml"/>
  <Override PartName="/xl/persons/person.xml" ContentType="application/vnd.ms-excel.person+xml"/>
  <Override PartName="/xl/persons/person59.xml" ContentType="application/vnd.ms-excel.person+xml"/>
  <Override PartName="/xl/persons/person54.xml" ContentType="application/vnd.ms-excel.person+xml"/>
  <Override PartName="/xl/persons/person41.xml" ContentType="application/vnd.ms-excel.person+xml"/>
  <Override PartName="/xl/persons/person38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62.xml" ContentType="application/vnd.ms-excel.person+xml"/>
  <Override PartName="/xl/persons/person46.xml" ContentType="application/vnd.ms-excel.person+xml"/>
  <Override PartName="/xl/persons/person58.xml" ContentType="application/vnd.ms-excel.person+xml"/>
  <Override PartName="/xl/persons/person51.xml" ContentType="application/vnd.ms-excel.person+xml"/>
  <Override PartName="/xl/persons/person37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3.xml" ContentType="application/vnd.ms-excel.person+xml"/>
  <Override PartName="/xl/persons/person28.xml" ContentType="application/vnd.ms-excel.person+xml"/>
  <Override PartName="/xl/persons/person61.xml" ContentType="application/vnd.ms-excel.person+xml"/>
  <Override PartName="/xl/persons/person53.xml" ContentType="application/vnd.ms-excel.person+xml"/>
  <Override PartName="/xl/persons/person45.xml" ContentType="application/vnd.ms-excel.person+xml"/>
  <Override PartName="/xl/persons/person10.xml" ContentType="application/vnd.ms-excel.person+xml"/>
  <Override PartName="/xl/persons/person31.xml" ContentType="application/vnd.ms-excel.person+xml"/>
  <Override PartName="/xl/persons/person48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39.xml" ContentType="application/vnd.ms-excel.person+xml"/>
  <Override PartName="/xl/persons/person56.xml" ContentType="application/vnd.ms-excel.person+xml"/>
  <Override PartName="/xl/persons/person50.xml" ContentType="application/vnd.ms-excel.person+xml"/>
  <Override PartName="/xl/persons/person0.xml" ContentType="application/vnd.ms-excel.person+xml"/>
  <Override PartName="/xl/persons/person20.xml" ContentType="application/vnd.ms-excel.person+xml"/>
  <Override PartName="/xl/persons/person34.xml" ContentType="application/vnd.ms-excel.person+xml"/>
  <Override PartName="/xl/persons/person42.xml" ContentType="application/vnd.ms-excel.person+xml"/>
  <Override PartName="/xl/persons/person4.xml" ContentType="application/vnd.ms-excel.person+xml"/>
  <Override PartName="/xl/persons/person3.xml" ContentType="application/vnd.ms-excel.person+xml"/>
  <Override PartName="/xl/persons/person8.xml" ContentType="application/vnd.ms-excel.person+xml"/>
  <Override PartName="/xl/persons/person29.xml" ContentType="application/vnd.ms-excel.person+xml"/>
  <Override PartName="/xl/persons/person24.xml" ContentType="application/vnd.ms-excel.person+xml"/>
  <Override PartName="/xl/persons/person40.xml" ContentType="application/vnd.ms-excel.person+xml"/>
  <Override PartName="/xl/persons/person4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edd10fc627c474ad/Počítač/STARTOVNE/STARTOVNE 2024/"/>
    </mc:Choice>
  </mc:AlternateContent>
  <xr:revisionPtr revIDLastSave="348" documentId="13_ncr:1_{34792427-D760-48EC-894C-BB7D392CF893}" xr6:coauthVersionLast="47" xr6:coauthVersionMax="47" xr10:uidLastSave="{0D1F0EF5-610B-40E0-821E-793325E037E0}"/>
  <bookViews>
    <workbookView xWindow="-105" yWindow="0" windowWidth="14610" windowHeight="15585" firstSheet="1" activeTab="1" xr2:uid="{00000000-000D-0000-FFFF-FFFF00000000}"/>
  </bookViews>
  <sheets>
    <sheet name="STARTOVNE_HVK" sheetId="6" r:id="rId1"/>
    <sheet name="STARTOVNE_JVK" sheetId="1" r:id="rId2"/>
    <sheet name="STARTOVNE_DVK A,B" sheetId="7" r:id="rId3"/>
  </sheets>
  <calcPr calcId="191029"/>
</workbook>
</file>

<file path=xl/calcChain.xml><?xml version="1.0" encoding="utf-8"?>
<calcChain xmlns="http://schemas.openxmlformats.org/spreadsheetml/2006/main">
  <c r="AA84" i="1" l="1"/>
  <c r="U86" i="1"/>
  <c r="T86" i="1"/>
  <c r="S86" i="1"/>
  <c r="R86" i="1"/>
  <c r="Q86" i="1"/>
  <c r="P86" i="1"/>
  <c r="O86" i="1"/>
  <c r="N86" i="1"/>
  <c r="M86" i="1"/>
  <c r="L86" i="1"/>
  <c r="K86" i="1"/>
  <c r="J86" i="1"/>
  <c r="D86" i="1"/>
  <c r="D91" i="6"/>
  <c r="V52" i="6"/>
  <c r="BG2" i="7"/>
  <c r="AB2" i="1"/>
  <c r="W2" i="6"/>
  <c r="BB116" i="7"/>
  <c r="V45" i="6"/>
  <c r="BG52" i="7"/>
  <c r="BG43" i="7"/>
  <c r="V38" i="6"/>
  <c r="O116" i="7"/>
  <c r="U116" i="7"/>
  <c r="R116" i="7"/>
  <c r="BG45" i="7"/>
  <c r="V31" i="6"/>
  <c r="BG114" i="7"/>
  <c r="BF116" i="7"/>
  <c r="BE116" i="7"/>
  <c r="BD116" i="7"/>
  <c r="BC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E116" i="7"/>
  <c r="AC116" i="7"/>
  <c r="AB116" i="7"/>
  <c r="AA116" i="7"/>
  <c r="Z116" i="7"/>
  <c r="Y116" i="7"/>
  <c r="X116" i="7"/>
  <c r="W116" i="7"/>
  <c r="V116" i="7"/>
  <c r="S116" i="7"/>
  <c r="Q116" i="7"/>
  <c r="P116" i="7"/>
  <c r="N116" i="7"/>
  <c r="AA45" i="1"/>
  <c r="V24" i="6"/>
  <c r="BG31" i="7"/>
  <c r="AA24" i="1"/>
  <c r="BG24" i="7"/>
  <c r="AA86" i="1" l="1"/>
  <c r="BG116" i="7"/>
  <c r="V17" i="6"/>
  <c r="AA17" i="1"/>
  <c r="AA5" i="1"/>
  <c r="H91" i="6"/>
  <c r="I91" i="6"/>
  <c r="V10" i="6"/>
  <c r="M91" i="6"/>
  <c r="K91" i="6"/>
  <c r="J91" i="6"/>
  <c r="L91" i="6"/>
  <c r="AA79" i="1"/>
  <c r="AF116" i="7"/>
  <c r="AD116" i="7"/>
  <c r="T116" i="7"/>
  <c r="M116" i="7"/>
  <c r="F116" i="7"/>
  <c r="C116" i="7"/>
  <c r="D116" i="7"/>
  <c r="E116" i="7"/>
  <c r="G116" i="7"/>
  <c r="H116" i="7"/>
  <c r="I116" i="7"/>
  <c r="J116" i="7"/>
  <c r="K116" i="7"/>
  <c r="L116" i="7"/>
  <c r="BG107" i="7"/>
  <c r="BG98" i="7"/>
  <c r="BG89" i="7"/>
  <c r="AA51" i="1"/>
  <c r="BG80" i="7"/>
  <c r="BG66" i="7"/>
  <c r="BG71" i="7"/>
  <c r="BG61" i="7"/>
  <c r="BG17" i="7"/>
  <c r="BG38" i="7"/>
  <c r="BG5" i="7"/>
  <c r="G91" i="6"/>
  <c r="V89" i="6"/>
  <c r="AA78" i="1"/>
  <c r="AA77" i="1"/>
  <c r="AA75" i="1" l="1"/>
  <c r="AA31" i="1" l="1"/>
  <c r="N91" i="6" l="1"/>
  <c r="F91" i="6" l="1"/>
  <c r="O91" i="6"/>
  <c r="P91" i="6"/>
  <c r="E86" i="1" l="1"/>
  <c r="V71" i="6" l="1"/>
  <c r="V80" i="6" l="1"/>
  <c r="Q91" i="6"/>
  <c r="E91" i="6"/>
  <c r="C91" i="6"/>
  <c r="V86" i="1"/>
  <c r="I86" i="1"/>
  <c r="H86" i="1"/>
  <c r="G86" i="1"/>
  <c r="C86" i="1"/>
  <c r="F86" i="1"/>
  <c r="V91" i="6" l="1"/>
  <c r="AA61" i="1" l="1"/>
  <c r="AA66" i="1" l="1"/>
  <c r="AA38" i="1"/>
</calcChain>
</file>

<file path=xl/sharedStrings.xml><?xml version="1.0" encoding="utf-8"?>
<sst xmlns="http://schemas.openxmlformats.org/spreadsheetml/2006/main" count="490" uniqueCount="214">
  <si>
    <t>SÚŤAŽ STODIDO:</t>
  </si>
  <si>
    <t>Meno a suma súťažiaceho</t>
  </si>
  <si>
    <t>Ondrišková Michaela</t>
  </si>
  <si>
    <t>Remeková Natália</t>
  </si>
  <si>
    <t>POPLATOK DO STODIDA:</t>
  </si>
  <si>
    <t>Termín a názov súťaže</t>
  </si>
  <si>
    <t>DD solo</t>
  </si>
  <si>
    <t>DD duo</t>
  </si>
  <si>
    <t>DD skupina</t>
  </si>
  <si>
    <t>HH solo</t>
  </si>
  <si>
    <t>HH duo</t>
  </si>
  <si>
    <t>HH skupina</t>
  </si>
  <si>
    <t>duo</t>
  </si>
  <si>
    <t>skupina</t>
  </si>
  <si>
    <t>formácia</t>
  </si>
  <si>
    <t>VKLAD NA ÚČET</t>
  </si>
  <si>
    <t>ZOSTATOK PO PLATBÁCH</t>
  </si>
  <si>
    <t>Tvrdá Nelly</t>
  </si>
  <si>
    <t>Ďurkáčová Dominika</t>
  </si>
  <si>
    <t>Potočová Viktória</t>
  </si>
  <si>
    <t>Dupkalová</t>
  </si>
  <si>
    <t xml:space="preserve">Solo </t>
  </si>
  <si>
    <t>Okálová Peťa</t>
  </si>
  <si>
    <t>Majdánová Eliška</t>
  </si>
  <si>
    <t>Vavreková Andrea</t>
  </si>
  <si>
    <t>Řiháková Ellisse</t>
  </si>
  <si>
    <t>Gálišová Vanesa</t>
  </si>
  <si>
    <t>Mrázová Laura</t>
  </si>
  <si>
    <t>Grečnárová Sára</t>
  </si>
  <si>
    <t>Sloviaková Laura</t>
  </si>
  <si>
    <t>Kothajová Nataša</t>
  </si>
  <si>
    <t>Papánová Anetka</t>
  </si>
  <si>
    <t>Lalíková Karolína</t>
  </si>
  <si>
    <t>Pavlusová Charlotka</t>
  </si>
  <si>
    <t>Martauzová Natália</t>
  </si>
  <si>
    <t>Gamayunov Svyatoslav</t>
  </si>
  <si>
    <t>Pečíková Ester</t>
  </si>
  <si>
    <t>Tristani Juli</t>
  </si>
  <si>
    <t>Dorčíková Nela</t>
  </si>
  <si>
    <t>Martauzová Karolína</t>
  </si>
  <si>
    <t>Závodská vanda</t>
  </si>
  <si>
    <t>Demčišáková Emma</t>
  </si>
  <si>
    <t>Bodoríková tamarka</t>
  </si>
  <si>
    <t>Janotková dominika</t>
  </si>
  <si>
    <t>Buchová Ninka</t>
  </si>
  <si>
    <t>Ostrochovská Vanesa</t>
  </si>
  <si>
    <t>Klenčáková Sára</t>
  </si>
  <si>
    <t>HH battle</t>
  </si>
  <si>
    <t>Glovová Martina</t>
  </si>
  <si>
    <t>Hálková laura</t>
  </si>
  <si>
    <t>Kulichová Laura</t>
  </si>
  <si>
    <t>Jozefčiaková Michaela+ Wieslerová Vivien</t>
  </si>
  <si>
    <t>MEDZINARODNE SUTAZE</t>
  </si>
  <si>
    <t>Romy Schmidt</t>
  </si>
  <si>
    <t>Bohatová Lívia</t>
  </si>
  <si>
    <t>all in black</t>
  </si>
  <si>
    <t>Trabellsi Tarra</t>
  </si>
  <si>
    <t>Valašková Patrícia</t>
  </si>
  <si>
    <t>Martauzová Mia</t>
  </si>
  <si>
    <t>DD SOLO</t>
  </si>
  <si>
    <t>DD DUO</t>
  </si>
  <si>
    <t>DD SKUPIN</t>
  </si>
  <si>
    <t>DD SKUPINA</t>
  </si>
  <si>
    <t>dd solo</t>
  </si>
  <si>
    <t>HH SOLO</t>
  </si>
  <si>
    <t>Kondeková Klaudia</t>
  </si>
  <si>
    <t>Pekárová Natália</t>
  </si>
  <si>
    <t>SKUPINA</t>
  </si>
  <si>
    <t>FORMACIA</t>
  </si>
  <si>
    <t>Matejová Ema</t>
  </si>
  <si>
    <t>HH DUO</t>
  </si>
  <si>
    <t>HH SKUPINA</t>
  </si>
  <si>
    <t>Cigániková Emma</t>
  </si>
  <si>
    <t>Račáková Kristína</t>
  </si>
  <si>
    <t>Hreusová Nina</t>
  </si>
  <si>
    <t>Repkovská Natália</t>
  </si>
  <si>
    <t>Szabadošová Vanda</t>
  </si>
  <si>
    <t>Knapcová Ivanka</t>
  </si>
  <si>
    <t>Mičeková Nina</t>
  </si>
  <si>
    <t>Uhnáková Kristína</t>
  </si>
  <si>
    <t>SLOW DANCE SOLO</t>
  </si>
  <si>
    <t>Haľamová Andrea</t>
  </si>
  <si>
    <t>Heglasová Karolína</t>
  </si>
  <si>
    <t>Horková Simona</t>
  </si>
  <si>
    <t>Karman Ema</t>
  </si>
  <si>
    <t>Kolenčínová Mia</t>
  </si>
  <si>
    <t>Pospíšilová Eliška</t>
  </si>
  <si>
    <t>Rajčulová Lia</t>
  </si>
  <si>
    <t>Tomonji Liya</t>
  </si>
  <si>
    <t>Veselá Tereza</t>
  </si>
  <si>
    <t>Milová ElIza</t>
  </si>
  <si>
    <t>DANCE SLOW SOLO</t>
  </si>
  <si>
    <t>FREE STYLE</t>
  </si>
  <si>
    <t>SLOW DANCE</t>
  </si>
  <si>
    <t>DANCE SHOW SKUPINA</t>
  </si>
  <si>
    <t>hliviaková Linda</t>
  </si>
  <si>
    <t>JAZZ SOLO</t>
  </si>
  <si>
    <t>JAZZ DUO</t>
  </si>
  <si>
    <t>SOLO</t>
  </si>
  <si>
    <t xml:space="preserve">DUO </t>
  </si>
  <si>
    <t>DUO</t>
  </si>
  <si>
    <t>ALL IN BLACK</t>
  </si>
  <si>
    <t>STREET</t>
  </si>
  <si>
    <t>WC POLSKO</t>
  </si>
  <si>
    <t>WCH GRAZ</t>
  </si>
  <si>
    <t>LEVICE SOLO</t>
  </si>
  <si>
    <t>LEVICE DUO</t>
  </si>
  <si>
    <t>LEVICE SKUPINA</t>
  </si>
  <si>
    <t>LEVICE SHOW SOLO</t>
  </si>
  <si>
    <t>GIBALA ADAM</t>
  </si>
  <si>
    <t>MAGAT MAXIM</t>
  </si>
  <si>
    <t>KOMPISOVA KATARINA</t>
  </si>
  <si>
    <t>SLOW SOLO</t>
  </si>
  <si>
    <t>SLOW</t>
  </si>
  <si>
    <t>Michalková Ella</t>
  </si>
  <si>
    <t>FREESTYLE SOLO</t>
  </si>
  <si>
    <t>JAZZ SKUPINA</t>
  </si>
  <si>
    <t>JAZZ FORMACIA</t>
  </si>
  <si>
    <t>Gregušová Liliana</t>
  </si>
  <si>
    <t>Lalinská Alžbeta</t>
  </si>
  <si>
    <t>MALE CHOREO</t>
  </si>
  <si>
    <t>SOLO OPEN</t>
  </si>
  <si>
    <t>SOLO SLOW/all in black</t>
  </si>
  <si>
    <t>DD FORMACIA</t>
  </si>
  <si>
    <t>Štrbová Adela</t>
  </si>
  <si>
    <t>Weisová Vanes</t>
  </si>
  <si>
    <t>Zajacová Vanessa</t>
  </si>
  <si>
    <t>Poszonyiova Sabina</t>
  </si>
  <si>
    <t xml:space="preserve">SOLO </t>
  </si>
  <si>
    <t>BATTLE SOLO</t>
  </si>
  <si>
    <t>BATTLE TRIO</t>
  </si>
  <si>
    <t>BDG skupina Praha</t>
  </si>
  <si>
    <t>KIELCE</t>
  </si>
  <si>
    <t>Michelová Agáta</t>
  </si>
  <si>
    <t>Pamulová Kristína</t>
  </si>
  <si>
    <t>Kobedová Simona</t>
  </si>
  <si>
    <t>BIELIKOVA TIMEA</t>
  </si>
  <si>
    <t>BELACIKOVA NATALIA</t>
  </si>
  <si>
    <t>CIBOVA KAROLINA</t>
  </si>
  <si>
    <t>JASSOVA GABIKA</t>
  </si>
  <si>
    <t>Macúšová Simonka</t>
  </si>
  <si>
    <t>Drevenákova Ester</t>
  </si>
  <si>
    <t>ONDAKOVA KATKA</t>
  </si>
  <si>
    <t>JANUAR 2024 PB</t>
  </si>
  <si>
    <t>MARTIN SHOW YOUR FLOW</t>
  </si>
  <si>
    <t>BRITVIKOVA KRISTINA</t>
  </si>
  <si>
    <t xml:space="preserve"> PB </t>
  </si>
  <si>
    <t>PB</t>
  </si>
  <si>
    <t>DANCE MANIA PB</t>
  </si>
  <si>
    <t>UDC 1. KOLO LEVICE 17.2.2024</t>
  </si>
  <si>
    <t>LEVICE</t>
  </si>
  <si>
    <t>OSTATNE</t>
  </si>
  <si>
    <t>UDC LEVICE 17.2.2024</t>
  </si>
  <si>
    <t>UDC LEVICE 1.</t>
  </si>
  <si>
    <t>Veselá Sofia</t>
  </si>
  <si>
    <t>DANCE CUP BA</t>
  </si>
  <si>
    <t>BRATISLAVA 19.3.</t>
  </si>
  <si>
    <t>DANCE CUP BA 17.-19.3.2024</t>
  </si>
  <si>
    <t>BA</t>
  </si>
  <si>
    <t>SLOW, JAZZ SOLO</t>
  </si>
  <si>
    <t>REMEKOVA NATALIA</t>
  </si>
  <si>
    <t>SHOW TIME LEVICE</t>
  </si>
  <si>
    <t>SHOWTIME LEVICE 12.-15.4.2024</t>
  </si>
  <si>
    <t>SHOW TIME LEVICE 12.-15.4.2024</t>
  </si>
  <si>
    <t>Lejdarová Viktória</t>
  </si>
  <si>
    <t xml:space="preserve">DUO  </t>
  </si>
  <si>
    <t>LEVICE UDC VOLUME 2 5.-6.4.2024</t>
  </si>
  <si>
    <t>UDC VOLUME 2</t>
  </si>
  <si>
    <t>UDC LEVICE VOLUME 2 5.-6.4.2024</t>
  </si>
  <si>
    <t>UDC 2. KOLO LEVICE 5.4.2024</t>
  </si>
  <si>
    <t>LEVICE UDC VOL.2</t>
  </si>
  <si>
    <t>GRIMMY DANCE CUP 19.-21.4.2024</t>
  </si>
  <si>
    <t>GRIMMY PRESOV</t>
  </si>
  <si>
    <t>GRIMMY DANCE CUP 19.-21.2024</t>
  </si>
  <si>
    <t>FORMACIA DISCO</t>
  </si>
  <si>
    <t>FORMACIA CHOREO</t>
  </si>
  <si>
    <t>MALA CHOREO</t>
  </si>
  <si>
    <t>FORMACIA DISKO+CHOREO</t>
  </si>
  <si>
    <t>NITRA</t>
  </si>
  <si>
    <t>ZA HRANICOU POHYBU NITRA 5.5.2024</t>
  </si>
  <si>
    <t>NITRA ZA HRANICOU POHYBU 5.5.2024</t>
  </si>
  <si>
    <t>NAMIESTO LEJDAROVEJ SEDLIACKOVA ZAPLATENE</t>
  </si>
  <si>
    <t>NEXT STEP KOSICE 4.5.2024</t>
  </si>
  <si>
    <t>KOSICE HIP HOP</t>
  </si>
  <si>
    <t>HH BATTLE 1V1</t>
  </si>
  <si>
    <t>HH BATTLE 2V2</t>
  </si>
  <si>
    <t>NITRA ZA HRANICOU POHYBU 2.5.2024</t>
  </si>
  <si>
    <t>HOTOVOST TRENERKA</t>
  </si>
  <si>
    <t>PLATENE PRIAMO SUROVEC TOMAS</t>
  </si>
  <si>
    <t>STODIDO PLATBA</t>
  </si>
  <si>
    <t>ZA HRANICOU POHYBU NITRA 2.5.2024</t>
  </si>
  <si>
    <t xml:space="preserve">NITRA 2.5. DISKO </t>
  </si>
  <si>
    <t>SOLO SLOW</t>
  </si>
  <si>
    <t>SOLO NITRA</t>
  </si>
  <si>
    <t xml:space="preserve"> LIPTOVSKY HRADOK 10.5.2024</t>
  </si>
  <si>
    <t>MSR ART LIPT.HRADOK</t>
  </si>
  <si>
    <t>CHOREO</t>
  </si>
  <si>
    <t>LIPTOVSKY HRADOK ART 10.5.2024</t>
  </si>
  <si>
    <t>MSR ART</t>
  </si>
  <si>
    <t>OKALOVA PETA</t>
  </si>
  <si>
    <t xml:space="preserve">MSR HRADOK </t>
  </si>
  <si>
    <t>Kossibová Laura</t>
  </si>
  <si>
    <t>SEDLIACKOVA LIVIA</t>
  </si>
  <si>
    <t>55 Nezvalova, klub + trener</t>
  </si>
  <si>
    <t>MSR MARTIN 31.5.-2.6.2024</t>
  </si>
  <si>
    <t>MSR MARTIN</t>
  </si>
  <si>
    <t xml:space="preserve">SLOW SOLO </t>
  </si>
  <si>
    <t>MARTIN MSR 31.5.-2.6.2024</t>
  </si>
  <si>
    <t xml:space="preserve">MEDZINARODNE SUTAZE </t>
  </si>
  <si>
    <t>CHOMUTOV</t>
  </si>
  <si>
    <t>Bieliková nebola chomutov 72 eur - treba doriešiť z Levíc , kto išiel?</t>
  </si>
  <si>
    <t>NEMECKO DISKO</t>
  </si>
  <si>
    <t>NEMECKO SLOW</t>
  </si>
  <si>
    <t>HH SKOPJE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</si>
</sst>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d&quot;.&quot;m&quot;.&quot;yyyy"/>
    <numFmt numFmtId="166" formatCode="[$-41B]General"/>
    <numFmt numFmtId="167" formatCode="#,##0.00&quot; &quot;[$€-41B];[Red]&quot;-&quot;#,##0.00&quot; &quot;[$€-41B]"/>
  </numFmts>
  <fonts count="19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2E75B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1" fillId="0" borderId="0"/>
    <xf numFmtId="0" fontId="2" fillId="0" borderId="0"/>
    <xf numFmtId="9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65">
    <xf numFmtId="0" fontId="0" fillId="0" borderId="0" xfId="0"/>
    <xf numFmtId="0" fontId="8" fillId="3" borderId="2" xfId="2" applyFont="1" applyFill="1" applyBorder="1" applyAlignment="1">
      <alignment horizontal="center" wrapText="1"/>
    </xf>
    <xf numFmtId="0" fontId="2" fillId="0" borderId="0" xfId="2"/>
    <xf numFmtId="0" fontId="9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wrapText="1"/>
    </xf>
    <xf numFmtId="164" fontId="10" fillId="5" borderId="1" xfId="2" applyNumberFormat="1" applyFont="1" applyFill="1" applyBorder="1" applyAlignment="1">
      <alignment vertical="center"/>
    </xf>
    <xf numFmtId="164" fontId="11" fillId="5" borderId="1" xfId="2" applyNumberFormat="1" applyFont="1" applyFill="1" applyBorder="1" applyAlignment="1">
      <alignment vertical="center"/>
    </xf>
    <xf numFmtId="0" fontId="7" fillId="5" borderId="0" xfId="2" applyFont="1" applyFill="1" applyAlignment="1">
      <alignment vertical="center"/>
    </xf>
    <xf numFmtId="0" fontId="12" fillId="0" borderId="3" xfId="2" applyFont="1" applyBorder="1" applyAlignment="1">
      <alignment horizontal="center" wrapText="1"/>
    </xf>
    <xf numFmtId="0" fontId="2" fillId="0" borderId="1" xfId="2" applyBorder="1"/>
    <xf numFmtId="0" fontId="12" fillId="0" borderId="1" xfId="2" applyFont="1" applyBorder="1" applyAlignment="1">
      <alignment horizontal="center" wrapText="1"/>
    </xf>
    <xf numFmtId="0" fontId="2" fillId="0" borderId="3" xfId="2" applyBorder="1"/>
    <xf numFmtId="0" fontId="2" fillId="0" borderId="2" xfId="2" applyBorder="1"/>
    <xf numFmtId="164" fontId="11" fillId="0" borderId="2" xfId="2" applyNumberFormat="1" applyFont="1" applyBorder="1" applyAlignment="1">
      <alignment vertical="center"/>
    </xf>
    <xf numFmtId="164" fontId="11" fillId="0" borderId="4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vertical="center"/>
    </xf>
    <xf numFmtId="164" fontId="11" fillId="0" borderId="0" xfId="2" applyNumberFormat="1" applyFont="1" applyAlignment="1">
      <alignment vertical="center"/>
    </xf>
    <xf numFmtId="164" fontId="15" fillId="0" borderId="1" xfId="2" applyNumberFormat="1" applyFont="1" applyBorder="1" applyAlignment="1">
      <alignment vertical="center"/>
    </xf>
    <xf numFmtId="0" fontId="16" fillId="0" borderId="1" xfId="2" applyFont="1" applyBorder="1"/>
    <xf numFmtId="164" fontId="2" fillId="0" borderId="0" xfId="2" applyNumberFormat="1"/>
    <xf numFmtId="2" fontId="2" fillId="0" borderId="0" xfId="2" applyNumberFormat="1"/>
    <xf numFmtId="165" fontId="13" fillId="0" borderId="7" xfId="2" applyNumberFormat="1" applyFont="1" applyBorder="1" applyAlignment="1">
      <alignment vertical="center"/>
    </xf>
    <xf numFmtId="165" fontId="13" fillId="0" borderId="8" xfId="2" applyNumberFormat="1" applyFont="1" applyBorder="1" applyAlignment="1">
      <alignment vertical="center"/>
    </xf>
    <xf numFmtId="0" fontId="17" fillId="6" borderId="2" xfId="2" applyFont="1" applyFill="1" applyBorder="1" applyAlignment="1">
      <alignment horizontal="center" wrapText="1"/>
    </xf>
    <xf numFmtId="0" fontId="8" fillId="6" borderId="2" xfId="2" applyFont="1" applyFill="1" applyBorder="1" applyAlignment="1">
      <alignment horizontal="center" wrapText="1"/>
    </xf>
    <xf numFmtId="164" fontId="15" fillId="0" borderId="3" xfId="2" applyNumberFormat="1" applyFont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165" fontId="13" fillId="0" borderId="7" xfId="2" applyNumberFormat="1" applyFont="1" applyBorder="1" applyAlignment="1">
      <alignment horizontal="left" vertical="center"/>
    </xf>
    <xf numFmtId="165" fontId="2" fillId="0" borderId="0" xfId="2" applyNumberFormat="1"/>
    <xf numFmtId="0" fontId="12" fillId="0" borderId="1" xfId="2" applyFont="1" applyBorder="1" applyAlignment="1">
      <alignment horizontal="center" vertical="center" wrapText="1"/>
    </xf>
    <xf numFmtId="0" fontId="2" fillId="0" borderId="4" xfId="2" applyBorder="1"/>
    <xf numFmtId="0" fontId="2" fillId="0" borderId="5" xfId="2" applyBorder="1"/>
    <xf numFmtId="164" fontId="15" fillId="0" borderId="0" xfId="2" applyNumberFormat="1" applyFont="1" applyAlignment="1">
      <alignment vertical="center"/>
    </xf>
    <xf numFmtId="0" fontId="2" fillId="0" borderId="10" xfId="2" applyBorder="1"/>
    <xf numFmtId="0" fontId="18" fillId="0" borderId="1" xfId="2" applyFont="1" applyBorder="1"/>
    <xf numFmtId="0" fontId="8" fillId="0" borderId="0" xfId="2" applyFont="1"/>
    <xf numFmtId="0" fontId="12" fillId="0" borderId="1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9" fontId="13" fillId="0" borderId="1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horizontal="center" vertical="center"/>
    </xf>
    <xf numFmtId="14" fontId="13" fillId="0" borderId="7" xfId="3" applyNumberFormat="1" applyFont="1" applyBorder="1" applyAlignment="1">
      <alignment horizontal="center" vertical="center"/>
    </xf>
    <xf numFmtId="14" fontId="13" fillId="0" borderId="8" xfId="3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14" fontId="13" fillId="0" borderId="6" xfId="3" applyNumberFormat="1" applyFont="1" applyBorder="1" applyAlignment="1">
      <alignment horizontal="left" vertical="center"/>
    </xf>
    <xf numFmtId="14" fontId="13" fillId="0" borderId="7" xfId="3" applyNumberFormat="1" applyFont="1" applyBorder="1" applyAlignment="1">
      <alignment horizontal="left" vertical="center"/>
    </xf>
    <xf numFmtId="14" fontId="13" fillId="0" borderId="8" xfId="3" applyNumberFormat="1" applyFont="1" applyBorder="1" applyAlignment="1">
      <alignment horizontal="left" vertical="center"/>
    </xf>
    <xf numFmtId="14" fontId="13" fillId="0" borderId="1" xfId="3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top"/>
    </xf>
    <xf numFmtId="165" fontId="13" fillId="0" borderId="6" xfId="2" applyNumberFormat="1" applyFont="1" applyBorder="1" applyAlignment="1">
      <alignment horizontal="left" vertical="center"/>
    </xf>
    <xf numFmtId="165" fontId="13" fillId="0" borderId="7" xfId="2" applyNumberFormat="1" applyFont="1" applyBorder="1" applyAlignment="1">
      <alignment horizontal="left" vertical="center"/>
    </xf>
    <xf numFmtId="0" fontId="14" fillId="0" borderId="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left"/>
    </xf>
    <xf numFmtId="0" fontId="13" fillId="0" borderId="7" xfId="2" applyFont="1" applyBorder="1" applyAlignment="1">
      <alignment horizontal="left"/>
    </xf>
    <xf numFmtId="0" fontId="13" fillId="0" borderId="8" xfId="2" applyFont="1" applyBorder="1" applyAlignment="1">
      <alignment horizontal="left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 Built-in Percent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álna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16.xml"/><Relationship Id="rId21" Type="http://schemas.microsoft.com/office/2017/10/relationships/person" Target="persons/person11.xml"/><Relationship Id="rId42" Type="http://schemas.microsoft.com/office/2017/10/relationships/person" Target="persons/person32.xml"/><Relationship Id="rId47" Type="http://schemas.microsoft.com/office/2017/10/relationships/person" Target="persons/person36.xml"/><Relationship Id="rId63" Type="http://schemas.microsoft.com/office/2017/10/relationships/person" Target="persons/person52.xml"/><Relationship Id="rId68" Type="http://schemas.microsoft.com/office/2017/10/relationships/person" Target="persons/person57.xml"/><Relationship Id="rId7" Type="http://schemas.openxmlformats.org/officeDocument/2006/relationships/calcChain" Target="calcChain.xml"/><Relationship Id="rId71" Type="http://schemas.microsoft.com/office/2017/10/relationships/person" Target="persons/person60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9" Type="http://schemas.microsoft.com/office/2017/10/relationships/person" Target="persons/person19.xml"/><Relationship Id="rId40" Type="http://schemas.microsoft.com/office/2017/10/relationships/person" Target="persons/person33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32" Type="http://schemas.microsoft.com/office/2017/10/relationships/person" Target="persons/person22.xml"/><Relationship Id="rId37" Type="http://schemas.microsoft.com/office/2017/10/relationships/person" Target="persons/person27.xml"/><Relationship Id="rId45" Type="http://schemas.microsoft.com/office/2017/10/relationships/person" Target="persons/person35.xml"/><Relationship Id="rId53" Type="http://schemas.microsoft.com/office/2017/10/relationships/person" Target="persons/person43.xml"/><Relationship Id="rId58" Type="http://schemas.microsoft.com/office/2017/10/relationships/person" Target="persons/person47.xml"/><Relationship Id="rId66" Type="http://schemas.microsoft.com/office/2017/10/relationships/person" Target="persons/person55.xml"/><Relationship Id="rId5" Type="http://schemas.openxmlformats.org/officeDocument/2006/relationships/styles" Target="styles.xml"/><Relationship Id="rId61" Type="http://schemas.microsoft.com/office/2017/10/relationships/person" Target="persons/person49.xml"/><Relationship Id="rId19" Type="http://schemas.microsoft.com/office/2017/10/relationships/person" Target="persons/person12.xml"/><Relationship Id="rId69" Type="http://schemas.microsoft.com/office/2017/10/relationships/person" Target="persons/person.xml"/><Relationship Id="rId64" Type="http://schemas.microsoft.com/office/2017/10/relationships/person" Target="persons/person59.xml"/><Relationship Id="rId56" Type="http://schemas.microsoft.com/office/2017/10/relationships/person" Target="persons/person54.xml"/><Relationship Id="rId48" Type="http://schemas.microsoft.com/office/2017/10/relationships/person" Target="persons/person41.xml"/><Relationship Id="rId43" Type="http://schemas.microsoft.com/office/2017/10/relationships/person" Target="persons/person38.xml"/><Relationship Id="rId35" Type="http://schemas.microsoft.com/office/2017/10/relationships/person" Target="persons/person30.xml"/><Relationship Id="rId27" Type="http://schemas.microsoft.com/office/2017/10/relationships/person" Target="persons/person25.xml"/><Relationship Id="rId30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72" Type="http://schemas.microsoft.com/office/2017/10/relationships/person" Target="persons/person62.xml"/><Relationship Id="rId51" Type="http://schemas.microsoft.com/office/2017/10/relationships/person" Target="persons/person46.xml"/><Relationship Id="rId3" Type="http://schemas.openxmlformats.org/officeDocument/2006/relationships/worksheet" Target="worksheets/sheet3.xml"/><Relationship Id="rId67" Type="http://schemas.microsoft.com/office/2017/10/relationships/person" Target="persons/person58.xml"/><Relationship Id="rId59" Type="http://schemas.microsoft.com/office/2017/10/relationships/person" Target="persons/person51.xml"/><Relationship Id="rId46" Type="http://schemas.microsoft.com/office/2017/10/relationships/person" Target="persons/person37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33" Type="http://schemas.microsoft.com/office/2017/10/relationships/person" Target="persons/person23.xml"/><Relationship Id="rId38" Type="http://schemas.microsoft.com/office/2017/10/relationships/person" Target="persons/person28.xml"/><Relationship Id="rId70" Type="http://schemas.microsoft.com/office/2017/10/relationships/person" Target="persons/person61.xml"/><Relationship Id="rId62" Type="http://schemas.microsoft.com/office/2017/10/relationships/person" Target="persons/person53.xml"/><Relationship Id="rId54" Type="http://schemas.microsoft.com/office/2017/10/relationships/person" Target="persons/person45.xml"/><Relationship Id="rId20" Type="http://schemas.microsoft.com/office/2017/10/relationships/person" Target="persons/person10.xml"/><Relationship Id="rId41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7" Type="http://schemas.microsoft.com/office/2017/10/relationships/person" Target="persons/person48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28" Type="http://schemas.microsoft.com/office/2017/10/relationships/person" Target="persons/person18.xml"/><Relationship Id="rId36" Type="http://schemas.microsoft.com/office/2017/10/relationships/person" Target="persons/person26.xml"/><Relationship Id="rId49" Type="http://schemas.microsoft.com/office/2017/10/relationships/person" Target="persons/person39.xml"/><Relationship Id="rId65" Type="http://schemas.microsoft.com/office/2017/10/relationships/person" Target="persons/person56.xml"/><Relationship Id="rId60" Type="http://schemas.microsoft.com/office/2017/10/relationships/person" Target="persons/person50.xml"/><Relationship Id="rId10" Type="http://schemas.microsoft.com/office/2017/10/relationships/person" Target="persons/person0.xml"/><Relationship Id="rId31" Type="http://schemas.microsoft.com/office/2017/10/relationships/person" Target="persons/person20.xml"/><Relationship Id="rId44" Type="http://schemas.microsoft.com/office/2017/10/relationships/person" Target="persons/person34.xml"/><Relationship Id="rId52" Type="http://schemas.microsoft.com/office/2017/10/relationships/person" Target="persons/person42.xml"/><Relationship Id="rId4" Type="http://schemas.openxmlformats.org/officeDocument/2006/relationships/theme" Target="theme/theme1.xml"/><Relationship Id="rId9" Type="http://schemas.microsoft.com/office/2017/10/relationships/person" Target="persons/person4.xml"/><Relationship Id="rId13" Type="http://schemas.microsoft.com/office/2017/10/relationships/person" Target="persons/person3.xml"/><Relationship Id="rId18" Type="http://schemas.microsoft.com/office/2017/10/relationships/person" Target="persons/person8.xml"/><Relationship Id="rId39" Type="http://schemas.microsoft.com/office/2017/10/relationships/person" Target="persons/person29.xml"/><Relationship Id="rId34" Type="http://schemas.microsoft.com/office/2017/10/relationships/person" Target="persons/person24.xml"/><Relationship Id="rId50" Type="http://schemas.microsoft.com/office/2017/10/relationships/person" Target="persons/person40.xml"/><Relationship Id="rId55" Type="http://schemas.microsoft.com/office/2017/10/relationships/person" Target="persons/person4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52.xml><?xml version="1.0" encoding="utf-8"?>
<personList xmlns="http://schemas.microsoft.com/office/spreadsheetml/2018/threadedcomments" xmlns:x="http://schemas.openxmlformats.org/spreadsheetml/2006/main"/>
</file>

<file path=xl/persons/person53.xml><?xml version="1.0" encoding="utf-8"?>
<personList xmlns="http://schemas.microsoft.com/office/spreadsheetml/2018/threadedcomments" xmlns:x="http://schemas.openxmlformats.org/spreadsheetml/2006/main"/>
</file>

<file path=xl/persons/person54.xml><?xml version="1.0" encoding="utf-8"?>
<personList xmlns="http://schemas.microsoft.com/office/spreadsheetml/2018/threadedcomments" xmlns:x="http://schemas.openxmlformats.org/spreadsheetml/2006/main"/>
</file>

<file path=xl/persons/person55.xml><?xml version="1.0" encoding="utf-8"?>
<personList xmlns="http://schemas.microsoft.com/office/spreadsheetml/2018/threadedcomments" xmlns:x="http://schemas.openxmlformats.org/spreadsheetml/2006/main"/>
</file>

<file path=xl/persons/person56.xml><?xml version="1.0" encoding="utf-8"?>
<personList xmlns="http://schemas.microsoft.com/office/spreadsheetml/2018/threadedcomments" xmlns:x="http://schemas.openxmlformats.org/spreadsheetml/2006/main"/>
</file>

<file path=xl/persons/person57.xml><?xml version="1.0" encoding="utf-8"?>
<personList xmlns="http://schemas.microsoft.com/office/spreadsheetml/2018/threadedcomments" xmlns:x="http://schemas.openxmlformats.org/spreadsheetml/2006/main"/>
</file>

<file path=xl/persons/person58.xml><?xml version="1.0" encoding="utf-8"?>
<personList xmlns="http://schemas.microsoft.com/office/spreadsheetml/2018/threadedcomments" xmlns:x="http://schemas.openxmlformats.org/spreadsheetml/2006/main"/>
</file>

<file path=xl/persons/person59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60.xml><?xml version="1.0" encoding="utf-8"?>
<personList xmlns="http://schemas.microsoft.com/office/spreadsheetml/2018/threadedcomments" xmlns:x="http://schemas.openxmlformats.org/spreadsheetml/2006/main"/>
</file>

<file path=xl/persons/person61.xml><?xml version="1.0" encoding="utf-8"?>
<personList xmlns="http://schemas.microsoft.com/office/spreadsheetml/2018/threadedcomments" xmlns:x="http://schemas.openxmlformats.org/spreadsheetml/2006/main"/>
</file>

<file path=xl/persons/person62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M91"/>
  <sheetViews>
    <sheetView topLeftCell="D1" zoomScale="75" zoomScaleNormal="75" workbookViewId="0">
      <pane ySplit="3" topLeftCell="A46" activePane="bottomLeft" state="frozen"/>
      <selection pane="bottomLeft" activeCell="O2" sqref="O2"/>
    </sheetView>
  </sheetViews>
  <sheetFormatPr defaultRowHeight="15" x14ac:dyDescent="0.25"/>
  <cols>
    <col min="1" max="1" width="20" style="2" customWidth="1"/>
    <col min="2" max="2" width="25.625" style="2" customWidth="1"/>
    <col min="3" max="3" width="13" style="2" hidden="1" customWidth="1"/>
    <col min="4" max="4" width="12.375" style="2" customWidth="1"/>
    <col min="5" max="6" width="13.75" style="2" hidden="1" customWidth="1"/>
    <col min="7" max="14" width="13.75" style="2" customWidth="1"/>
    <col min="15" max="15" width="13.875" style="2" customWidth="1"/>
    <col min="16" max="17" width="13.75" style="2" customWidth="1"/>
    <col min="18" max="18" width="13.5" style="2" hidden="1" customWidth="1"/>
    <col min="19" max="19" width="12.25" style="2" hidden="1" customWidth="1"/>
    <col min="20" max="20" width="13" style="2" hidden="1" customWidth="1"/>
    <col min="21" max="21" width="12.375" style="2" hidden="1" customWidth="1"/>
    <col min="22" max="22" width="15.25" style="2" customWidth="1"/>
    <col min="23" max="23" width="11.25" style="2" customWidth="1"/>
    <col min="24" max="1027" width="8.25" style="2" customWidth="1"/>
  </cols>
  <sheetData>
    <row r="1" spans="1:23" ht="33" customHeight="1" x14ac:dyDescent="0.25">
      <c r="A1" s="37" t="s">
        <v>0</v>
      </c>
      <c r="B1" s="37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</row>
    <row r="2" spans="1:23" ht="33" customHeight="1" x14ac:dyDescent="0.25">
      <c r="A2" s="37"/>
      <c r="B2" s="37"/>
      <c r="C2" s="4" t="s">
        <v>24</v>
      </c>
      <c r="D2" s="4" t="s">
        <v>40</v>
      </c>
      <c r="E2" s="4" t="s">
        <v>41</v>
      </c>
      <c r="F2" s="4" t="s">
        <v>3</v>
      </c>
      <c r="G2" s="4" t="s">
        <v>110</v>
      </c>
      <c r="H2" s="4" t="s">
        <v>109</v>
      </c>
      <c r="I2" s="4" t="s">
        <v>160</v>
      </c>
      <c r="J2" s="4" t="s">
        <v>137</v>
      </c>
      <c r="K2" s="4" t="s">
        <v>136</v>
      </c>
      <c r="L2" s="4" t="s">
        <v>138</v>
      </c>
      <c r="M2" s="4" t="s">
        <v>139</v>
      </c>
      <c r="N2" s="4" t="s">
        <v>111</v>
      </c>
      <c r="O2" s="4" t="s">
        <v>57</v>
      </c>
      <c r="P2" s="4" t="s">
        <v>199</v>
      </c>
      <c r="Q2" s="4" t="s">
        <v>56</v>
      </c>
      <c r="R2" s="4"/>
      <c r="S2" s="4"/>
      <c r="T2" s="4"/>
      <c r="U2" s="4"/>
      <c r="W2" s="19">
        <f>SUM(D3:Q3)</f>
        <v>165</v>
      </c>
    </row>
    <row r="3" spans="1:23" s="7" customFormat="1" ht="33" customHeight="1" x14ac:dyDescent="0.2">
      <c r="A3" s="38" t="s">
        <v>4</v>
      </c>
      <c r="B3" s="38"/>
      <c r="C3" s="5"/>
      <c r="D3" s="5">
        <v>15</v>
      </c>
      <c r="E3" s="5"/>
      <c r="F3" s="5"/>
      <c r="G3" s="5">
        <v>15</v>
      </c>
      <c r="H3" s="5">
        <v>15</v>
      </c>
      <c r="I3" s="5">
        <v>15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0</v>
      </c>
      <c r="R3" s="6"/>
      <c r="S3" s="6"/>
      <c r="T3" s="6"/>
      <c r="U3" s="6"/>
    </row>
    <row r="4" spans="1:23" ht="27.75" customHeight="1" x14ac:dyDescent="0.25">
      <c r="A4" s="8" t="s">
        <v>5</v>
      </c>
      <c r="B4" s="39" t="s">
        <v>143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3" ht="15" customHeight="1" x14ac:dyDescent="0.25">
      <c r="A5" s="36" t="s">
        <v>144</v>
      </c>
      <c r="B5" s="9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>
        <v>66</v>
      </c>
      <c r="R5" s="9"/>
      <c r="S5" s="9"/>
      <c r="T5" s="9"/>
      <c r="U5" s="9"/>
    </row>
    <row r="6" spans="1:23" x14ac:dyDescent="0.25">
      <c r="A6" s="36"/>
      <c r="B6" s="9" t="s">
        <v>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3" x14ac:dyDescent="0.25">
      <c r="A7" s="36"/>
      <c r="B7" s="9" t="s">
        <v>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3" x14ac:dyDescent="0.25">
      <c r="A8" s="36"/>
      <c r="B8" s="9" t="s">
        <v>9</v>
      </c>
      <c r="C8" s="9"/>
      <c r="D8" s="9"/>
      <c r="E8" s="9"/>
      <c r="F8" s="9"/>
      <c r="G8" s="9">
        <v>20</v>
      </c>
      <c r="H8" s="9">
        <v>20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3" x14ac:dyDescent="0.25">
      <c r="A9" s="36"/>
      <c r="B9" s="9" t="s">
        <v>10</v>
      </c>
      <c r="C9" s="9"/>
      <c r="D9" s="9"/>
      <c r="E9" s="9"/>
      <c r="F9" s="9"/>
      <c r="G9" s="9"/>
      <c r="H9" s="9">
        <v>20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3" x14ac:dyDescent="0.25">
      <c r="A10" s="36"/>
      <c r="B10" s="9" t="s">
        <v>11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2">
        <f>SUM(D5:Q10)</f>
        <v>126</v>
      </c>
    </row>
    <row r="11" spans="1:23" ht="29.25" customHeight="1" x14ac:dyDescent="0.25">
      <c r="A11" s="10" t="s">
        <v>5</v>
      </c>
      <c r="B11" s="39" t="s">
        <v>155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3" x14ac:dyDescent="0.25">
      <c r="A12" s="36" t="s">
        <v>156</v>
      </c>
      <c r="B12" s="9" t="s">
        <v>6</v>
      </c>
      <c r="C12" s="9"/>
      <c r="D12" s="9"/>
      <c r="E12" s="9"/>
      <c r="F12" s="9"/>
      <c r="G12" s="9">
        <v>15</v>
      </c>
      <c r="H12" s="9">
        <v>10</v>
      </c>
      <c r="I12" s="9"/>
      <c r="J12" s="9">
        <v>10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3" x14ac:dyDescent="0.25">
      <c r="A13" s="36"/>
      <c r="B13" s="9" t="s">
        <v>7</v>
      </c>
      <c r="C13" s="9"/>
      <c r="D13" s="9"/>
      <c r="E13" s="9"/>
      <c r="F13" s="9"/>
      <c r="G13" s="9"/>
      <c r="H13" s="9">
        <v>20</v>
      </c>
      <c r="I13" s="9"/>
      <c r="J13" s="9"/>
      <c r="K13" s="9"/>
      <c r="L13" s="9">
        <v>15</v>
      </c>
      <c r="M13" s="9"/>
      <c r="N13" s="9"/>
      <c r="O13" s="9"/>
      <c r="P13" s="9"/>
      <c r="Q13" s="9"/>
      <c r="R13" s="9"/>
      <c r="S13" s="9"/>
      <c r="T13" s="9"/>
      <c r="U13" s="9"/>
    </row>
    <row r="14" spans="1:23" x14ac:dyDescent="0.25">
      <c r="A14" s="36"/>
      <c r="B14" s="9" t="s">
        <v>8</v>
      </c>
      <c r="C14" s="9"/>
      <c r="D14" s="9">
        <v>10</v>
      </c>
      <c r="E14" s="9"/>
      <c r="F14" s="9"/>
      <c r="G14" s="9"/>
      <c r="H14" s="9"/>
      <c r="I14" s="9"/>
      <c r="J14" s="9"/>
      <c r="K14" s="9">
        <v>10</v>
      </c>
      <c r="L14" s="9">
        <v>10</v>
      </c>
      <c r="M14" s="9">
        <v>10</v>
      </c>
      <c r="N14" s="9"/>
      <c r="O14" s="9">
        <v>10</v>
      </c>
      <c r="P14" s="9"/>
      <c r="Q14" s="9"/>
      <c r="R14" s="9"/>
      <c r="S14" s="9"/>
      <c r="T14" s="9"/>
      <c r="U14" s="9"/>
    </row>
    <row r="15" spans="1:23" x14ac:dyDescent="0.25">
      <c r="A15" s="36"/>
      <c r="B15" s="9" t="s">
        <v>9</v>
      </c>
      <c r="C15" s="9"/>
      <c r="D15" s="9"/>
      <c r="E15" s="9"/>
      <c r="F15" s="9"/>
      <c r="G15" s="9"/>
      <c r="H15" s="9"/>
      <c r="I15" s="9">
        <v>15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3" x14ac:dyDescent="0.25">
      <c r="A16" s="36"/>
      <c r="B16" s="9" t="s">
        <v>10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2" x14ac:dyDescent="0.25">
      <c r="A17" s="36"/>
      <c r="B17" s="9" t="s">
        <v>11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2">
        <f>SUM(D12:Q17)</f>
        <v>135</v>
      </c>
    </row>
    <row r="18" spans="1:22" ht="28.5" customHeight="1" x14ac:dyDescent="0.25">
      <c r="A18" s="10" t="s">
        <v>5</v>
      </c>
      <c r="B18" s="39" t="s">
        <v>166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2" ht="15" customHeight="1" x14ac:dyDescent="0.25">
      <c r="A19" s="36" t="s">
        <v>167</v>
      </c>
      <c r="B19" s="9" t="s">
        <v>6</v>
      </c>
      <c r="C19" s="9"/>
      <c r="D19" s="9">
        <v>10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2" x14ac:dyDescent="0.25">
      <c r="A20" s="36"/>
      <c r="B20" s="9" t="s">
        <v>7</v>
      </c>
      <c r="C20" s="9"/>
      <c r="D20" s="9"/>
      <c r="E20" s="9"/>
      <c r="F20" s="9"/>
      <c r="G20" s="9"/>
      <c r="H20" s="9"/>
      <c r="I20" s="9"/>
      <c r="J20" s="9"/>
      <c r="K20" s="9"/>
      <c r="L20" s="9">
        <v>10</v>
      </c>
      <c r="M20" s="9"/>
      <c r="N20" s="9"/>
      <c r="O20" s="9"/>
      <c r="P20" s="9"/>
      <c r="Q20" s="9"/>
      <c r="R20" s="9"/>
      <c r="S20" s="9"/>
      <c r="T20" s="9"/>
      <c r="U20" s="9"/>
    </row>
    <row r="21" spans="1:22" x14ac:dyDescent="0.25">
      <c r="A21" s="36"/>
      <c r="B21" s="9" t="s">
        <v>62</v>
      </c>
      <c r="C21" s="9"/>
      <c r="D21" s="9">
        <v>7</v>
      </c>
      <c r="E21" s="9"/>
      <c r="F21" s="9"/>
      <c r="G21" s="9"/>
      <c r="H21" s="9"/>
      <c r="I21" s="9"/>
      <c r="J21" s="9">
        <v>7</v>
      </c>
      <c r="K21" s="9">
        <v>7</v>
      </c>
      <c r="L21" s="9">
        <v>7</v>
      </c>
      <c r="M21" s="9"/>
      <c r="N21" s="9"/>
      <c r="O21" s="9">
        <v>7</v>
      </c>
      <c r="P21" s="9"/>
      <c r="Q21" s="9"/>
      <c r="R21" s="9"/>
      <c r="S21" s="9"/>
      <c r="T21" s="9"/>
      <c r="U21" s="9"/>
    </row>
    <row r="22" spans="1:22" x14ac:dyDescent="0.25">
      <c r="A22" s="36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2" x14ac:dyDescent="0.25">
      <c r="A23" s="3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2" x14ac:dyDescent="0.25">
      <c r="A24" s="36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2">
        <f>SUM(D19:Q24)</f>
        <v>55</v>
      </c>
    </row>
    <row r="25" spans="1:22" ht="25.5" customHeight="1" x14ac:dyDescent="0.25">
      <c r="A25" s="10" t="s">
        <v>5</v>
      </c>
      <c r="B25" s="39" t="s">
        <v>171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spans="1:22" ht="15" customHeight="1" x14ac:dyDescent="0.25">
      <c r="A26" s="36" t="s">
        <v>172</v>
      </c>
      <c r="B26" s="9" t="s">
        <v>6</v>
      </c>
      <c r="C26" s="9"/>
      <c r="D26" s="9">
        <v>15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2" x14ac:dyDescent="0.25">
      <c r="A27" s="36"/>
      <c r="B27" s="9" t="s">
        <v>7</v>
      </c>
      <c r="C27" s="9"/>
      <c r="D27" s="9"/>
      <c r="E27" s="9"/>
      <c r="F27" s="9"/>
      <c r="G27" s="9"/>
      <c r="H27" s="9"/>
      <c r="I27" s="9"/>
      <c r="J27" s="9"/>
      <c r="K27" s="9"/>
      <c r="L27" s="9">
        <v>10</v>
      </c>
      <c r="M27" s="9"/>
      <c r="N27" s="9"/>
      <c r="O27" s="9"/>
      <c r="P27" s="9"/>
      <c r="Q27" s="9"/>
      <c r="R27" s="9"/>
      <c r="S27" s="9"/>
      <c r="T27" s="9"/>
      <c r="U27" s="9"/>
    </row>
    <row r="28" spans="1:22" x14ac:dyDescent="0.25">
      <c r="A28" s="36"/>
      <c r="B28" s="9" t="s">
        <v>47</v>
      </c>
      <c r="C28" s="9"/>
      <c r="D28" s="9"/>
      <c r="E28" s="9"/>
      <c r="F28" s="9"/>
      <c r="G28" s="9">
        <v>20</v>
      </c>
      <c r="H28" s="9">
        <v>10</v>
      </c>
      <c r="I28" s="9">
        <v>15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2" x14ac:dyDescent="0.25">
      <c r="A29" s="36"/>
      <c r="B29" s="9" t="s">
        <v>9</v>
      </c>
      <c r="C29" s="9"/>
      <c r="D29" s="9"/>
      <c r="E29" s="9"/>
      <c r="F29" s="9"/>
      <c r="G29" s="9">
        <v>20</v>
      </c>
      <c r="H29" s="9">
        <v>10</v>
      </c>
      <c r="I29" s="9">
        <v>15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2" x14ac:dyDescent="0.25">
      <c r="A30" s="36"/>
      <c r="B30" s="9" t="s">
        <v>10</v>
      </c>
      <c r="C30" s="9"/>
      <c r="D30" s="9"/>
      <c r="E30" s="9"/>
      <c r="F30" s="9"/>
      <c r="G30" s="9"/>
      <c r="H30" s="9">
        <v>20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2" x14ac:dyDescent="0.25">
      <c r="A31" s="36"/>
      <c r="B31" s="9" t="s">
        <v>11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2">
        <f>SUM(D26:Q31)</f>
        <v>135</v>
      </c>
    </row>
    <row r="32" spans="1:22" ht="26.25" x14ac:dyDescent="0.25">
      <c r="A32" s="10" t="s">
        <v>5</v>
      </c>
      <c r="B32" s="39" t="s">
        <v>182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1:22" ht="15" customHeight="1" x14ac:dyDescent="0.25">
      <c r="A33" s="36" t="s">
        <v>183</v>
      </c>
      <c r="B33" s="9" t="s">
        <v>64</v>
      </c>
      <c r="C33" s="9"/>
      <c r="D33" s="9"/>
      <c r="E33" s="9"/>
      <c r="F33" s="9"/>
      <c r="G33" s="9">
        <v>12</v>
      </c>
      <c r="H33" s="9">
        <v>12</v>
      </c>
      <c r="I33" s="9">
        <v>12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2" x14ac:dyDescent="0.25">
      <c r="A34" s="36"/>
      <c r="B34" s="9" t="s">
        <v>70</v>
      </c>
      <c r="C34" s="9"/>
      <c r="D34" s="9"/>
      <c r="E34" s="9"/>
      <c r="F34" s="9"/>
      <c r="G34" s="9"/>
      <c r="H34" s="9">
        <v>24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2" x14ac:dyDescent="0.25">
      <c r="A35" s="36"/>
      <c r="B35" s="9" t="s">
        <v>184</v>
      </c>
      <c r="C35" s="9"/>
      <c r="D35" s="9"/>
      <c r="E35" s="9"/>
      <c r="F35" s="9"/>
      <c r="G35" s="9">
        <v>12</v>
      </c>
      <c r="H35" s="9">
        <v>12</v>
      </c>
      <c r="I35" s="9">
        <v>12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2" x14ac:dyDescent="0.25">
      <c r="A36" s="36"/>
      <c r="B36" s="9" t="s">
        <v>185</v>
      </c>
      <c r="C36" s="9"/>
      <c r="D36" s="9"/>
      <c r="E36" s="9"/>
      <c r="F36" s="9"/>
      <c r="G36" s="9">
        <v>27</v>
      </c>
      <c r="H36" s="9">
        <v>24</v>
      </c>
      <c r="I36" s="9">
        <v>24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2" x14ac:dyDescent="0.25">
      <c r="A37" s="36"/>
      <c r="B37" s="9" t="s">
        <v>193</v>
      </c>
      <c r="C37" s="9"/>
      <c r="D37" s="9">
        <v>10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2" x14ac:dyDescent="0.25">
      <c r="A38" s="36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2">
        <f>SUM(D33:Q38)</f>
        <v>181</v>
      </c>
    </row>
    <row r="39" spans="1:22" ht="23.25" customHeight="1" x14ac:dyDescent="0.25">
      <c r="A39" s="10" t="s">
        <v>5</v>
      </c>
      <c r="B39" s="39" t="s">
        <v>194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2" ht="15" customHeight="1" x14ac:dyDescent="0.25">
      <c r="A40" s="36" t="s">
        <v>195</v>
      </c>
      <c r="B40" s="9" t="s">
        <v>98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2" x14ac:dyDescent="0.25">
      <c r="A41" s="36"/>
      <c r="B41" s="9" t="s">
        <v>100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2" x14ac:dyDescent="0.25">
      <c r="A42" s="36"/>
      <c r="B42" s="9" t="s">
        <v>67</v>
      </c>
      <c r="C42" s="9"/>
      <c r="D42" s="9">
        <v>10</v>
      </c>
      <c r="E42" s="9"/>
      <c r="F42" s="9"/>
      <c r="G42" s="9"/>
      <c r="H42" s="9"/>
      <c r="I42" s="9"/>
      <c r="J42" s="9"/>
      <c r="K42" s="9">
        <v>10</v>
      </c>
      <c r="L42" s="9">
        <v>10</v>
      </c>
      <c r="M42" s="9">
        <v>10</v>
      </c>
      <c r="N42" s="9">
        <v>10</v>
      </c>
      <c r="O42" s="9"/>
      <c r="P42" s="9">
        <v>10</v>
      </c>
      <c r="Q42" s="9"/>
      <c r="R42" s="9"/>
      <c r="S42" s="9"/>
      <c r="T42" s="9"/>
      <c r="U42" s="9"/>
    </row>
    <row r="43" spans="1:22" x14ac:dyDescent="0.25">
      <c r="A43" s="36"/>
      <c r="B43" s="9" t="s">
        <v>196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2" x14ac:dyDescent="0.25">
      <c r="A44" s="3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2" x14ac:dyDescent="0.25">
      <c r="A45" s="3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2">
        <f>SUM(D40:Q45)</f>
        <v>60</v>
      </c>
    </row>
    <row r="46" spans="1:22" ht="26.25" x14ac:dyDescent="0.25">
      <c r="A46" s="10" t="s">
        <v>5</v>
      </c>
      <c r="B46" s="39" t="s">
        <v>204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2" x14ac:dyDescent="0.25">
      <c r="A47" s="36" t="s">
        <v>205</v>
      </c>
      <c r="B47" s="9" t="s">
        <v>59</v>
      </c>
      <c r="C47" s="9"/>
      <c r="D47" s="9">
        <v>12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2" x14ac:dyDescent="0.25">
      <c r="A48" s="36"/>
      <c r="B48" s="9" t="s">
        <v>60</v>
      </c>
      <c r="C48" s="9"/>
      <c r="D48" s="9"/>
      <c r="E48" s="9"/>
      <c r="F48" s="9"/>
      <c r="G48" s="9"/>
      <c r="H48" s="9"/>
      <c r="I48" s="9"/>
      <c r="J48" s="9"/>
      <c r="K48" s="9"/>
      <c r="L48" s="9">
        <v>12</v>
      </c>
      <c r="M48" s="9"/>
      <c r="N48" s="9"/>
      <c r="O48" s="9"/>
      <c r="P48" s="9"/>
      <c r="Q48" s="9"/>
      <c r="R48" s="9"/>
      <c r="S48" s="9"/>
      <c r="T48" s="9"/>
      <c r="U48" s="9"/>
    </row>
    <row r="49" spans="1:22" x14ac:dyDescent="0.25">
      <c r="A49" s="36"/>
      <c r="B49" s="9" t="s">
        <v>62</v>
      </c>
      <c r="C49" s="9"/>
      <c r="D49" s="9">
        <v>10</v>
      </c>
      <c r="E49" s="9"/>
      <c r="F49" s="9"/>
      <c r="G49" s="9"/>
      <c r="H49" s="9"/>
      <c r="I49" s="9"/>
      <c r="J49" s="9"/>
      <c r="K49" s="9">
        <v>10</v>
      </c>
      <c r="L49" s="9">
        <v>10</v>
      </c>
      <c r="M49" s="9">
        <v>10</v>
      </c>
      <c r="N49" s="9"/>
      <c r="O49" s="9">
        <v>10</v>
      </c>
      <c r="P49" s="9"/>
      <c r="Q49" s="9"/>
      <c r="R49" s="9"/>
      <c r="S49" s="9"/>
      <c r="T49" s="9"/>
      <c r="U49" s="9"/>
    </row>
    <row r="50" spans="1:22" x14ac:dyDescent="0.25">
      <c r="A50" s="36"/>
      <c r="B50" s="9" t="s">
        <v>123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2" x14ac:dyDescent="0.25">
      <c r="A51" s="36"/>
      <c r="B51" s="9" t="s">
        <v>206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2" x14ac:dyDescent="0.25">
      <c r="A52" s="36"/>
      <c r="B52" s="9" t="s">
        <v>67</v>
      </c>
      <c r="C52" s="9"/>
      <c r="D52" s="9">
        <v>10</v>
      </c>
      <c r="E52" s="9"/>
      <c r="F52" s="9"/>
      <c r="G52" s="9"/>
      <c r="H52" s="9"/>
      <c r="I52" s="9"/>
      <c r="J52" s="9"/>
      <c r="K52" s="9">
        <v>10</v>
      </c>
      <c r="L52" s="9">
        <v>10</v>
      </c>
      <c r="M52" s="9">
        <v>10</v>
      </c>
      <c r="N52" s="9">
        <v>10</v>
      </c>
      <c r="O52" s="9"/>
      <c r="P52" s="9">
        <v>10</v>
      </c>
      <c r="Q52" s="9"/>
      <c r="R52" s="9"/>
      <c r="S52" s="9"/>
      <c r="T52" s="9"/>
      <c r="U52" s="9"/>
      <c r="V52" s="2">
        <f>SUM(D47:Q52)</f>
        <v>134</v>
      </c>
    </row>
    <row r="53" spans="1:22" ht="26.25" hidden="1" x14ac:dyDescent="0.25">
      <c r="A53" s="10" t="s">
        <v>5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2" hidden="1" x14ac:dyDescent="0.25">
      <c r="A54" s="36"/>
      <c r="B54" s="9" t="s">
        <v>64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2" hidden="1" x14ac:dyDescent="0.25">
      <c r="A55" s="36"/>
      <c r="B55" s="9" t="s">
        <v>70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2" hidden="1" x14ac:dyDescent="0.25">
      <c r="A56" s="36"/>
      <c r="B56" s="9" t="s">
        <v>71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2" hidden="1" x14ac:dyDescent="0.25">
      <c r="A57" s="36"/>
      <c r="B57" s="9" t="s">
        <v>129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2" hidden="1" x14ac:dyDescent="0.25">
      <c r="A58" s="36"/>
      <c r="B58" s="9" t="s">
        <v>130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2" hidden="1" x14ac:dyDescent="0.25">
      <c r="A59" s="3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2" hidden="1" x14ac:dyDescent="0.25">
      <c r="A60" s="36"/>
      <c r="B60" s="9" t="s">
        <v>131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2" hidden="1" x14ac:dyDescent="0.25">
      <c r="A61" s="36"/>
      <c r="B61" s="9" t="s">
        <v>132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2" ht="26.25" hidden="1" x14ac:dyDescent="0.25">
      <c r="A62" s="10" t="s">
        <v>5</v>
      </c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2" hidden="1" x14ac:dyDescent="0.25">
      <c r="A63" s="36"/>
      <c r="B63" s="9" t="s">
        <v>21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2" hidden="1" x14ac:dyDescent="0.25">
      <c r="A64" s="36"/>
      <c r="B64" s="9" t="s">
        <v>12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2" hidden="1" x14ac:dyDescent="0.25">
      <c r="A65" s="36"/>
      <c r="B65" s="9" t="s">
        <v>13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2" hidden="1" x14ac:dyDescent="0.25">
      <c r="A66" s="36"/>
      <c r="B66" s="9" t="s">
        <v>14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2" ht="45" customHeight="1" x14ac:dyDescent="0.25">
      <c r="A67" s="10" t="s">
        <v>5</v>
      </c>
      <c r="B67" s="44" t="s">
        <v>52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6"/>
    </row>
    <row r="68" spans="1:22" x14ac:dyDescent="0.25">
      <c r="A68" s="47"/>
      <c r="B68" s="9" t="s">
        <v>209</v>
      </c>
      <c r="C68" s="9"/>
      <c r="D68" s="9">
        <v>72</v>
      </c>
      <c r="E68" s="9"/>
      <c r="F68" s="9"/>
      <c r="G68" s="9"/>
      <c r="H68" s="9"/>
      <c r="I68" s="9"/>
      <c r="J68" s="9"/>
      <c r="K68" s="34">
        <v>72</v>
      </c>
      <c r="L68" s="9">
        <v>72</v>
      </c>
      <c r="M68" s="9">
        <v>72</v>
      </c>
      <c r="N68" s="9"/>
      <c r="O68" s="9">
        <v>72</v>
      </c>
      <c r="P68" s="9"/>
      <c r="Q68" s="9"/>
      <c r="R68" s="9"/>
      <c r="S68" s="9"/>
      <c r="T68" s="9"/>
      <c r="U68" s="9"/>
      <c r="V68" s="35" t="s">
        <v>210</v>
      </c>
    </row>
    <row r="69" spans="1:22" x14ac:dyDescent="0.25">
      <c r="A69" s="48"/>
      <c r="B69" s="9" t="s">
        <v>211</v>
      </c>
      <c r="C69" s="9"/>
      <c r="D69" s="9">
        <v>37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2" x14ac:dyDescent="0.25">
      <c r="A70" s="48"/>
      <c r="B70" s="9" t="s">
        <v>212</v>
      </c>
      <c r="C70" s="9"/>
      <c r="D70" s="9">
        <v>35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2" x14ac:dyDescent="0.25">
      <c r="A71" s="49"/>
      <c r="B71" s="9" t="s">
        <v>213</v>
      </c>
      <c r="C71" s="9"/>
      <c r="D71" s="9"/>
      <c r="E71" s="9"/>
      <c r="F71" s="9"/>
      <c r="G71" s="9"/>
      <c r="H71" s="9"/>
      <c r="I71" s="9">
        <v>70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2">
        <f>SUM(C68:Q71)</f>
        <v>502</v>
      </c>
    </row>
    <row r="72" spans="1:22" ht="26.25" hidden="1" x14ac:dyDescent="0.25">
      <c r="A72" s="10" t="s">
        <v>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</row>
    <row r="73" spans="1:22" hidden="1" x14ac:dyDescent="0.25">
      <c r="A73" s="36"/>
      <c r="B73" s="9" t="s">
        <v>6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2" hidden="1" x14ac:dyDescent="0.25">
      <c r="A74" s="36"/>
      <c r="B74" s="9" t="s">
        <v>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2" hidden="1" x14ac:dyDescent="0.25">
      <c r="A75" s="36"/>
      <c r="B75" s="9" t="s">
        <v>8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2" hidden="1" x14ac:dyDescent="0.25">
      <c r="A76" s="36"/>
      <c r="B76" s="9" t="s">
        <v>94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2" hidden="1" x14ac:dyDescent="0.25">
      <c r="A77" s="36"/>
      <c r="B77" s="9" t="s">
        <v>102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2" hidden="1" x14ac:dyDescent="0.25">
      <c r="A78" s="36"/>
      <c r="B78" s="9" t="s">
        <v>91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2" hidden="1" x14ac:dyDescent="0.25">
      <c r="A79" s="36"/>
      <c r="B79" s="9" t="s">
        <v>55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2" hidden="1" x14ac:dyDescent="0.25">
      <c r="A80" s="36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2">
        <f>SUM(C73:Q80)</f>
        <v>0</v>
      </c>
    </row>
    <row r="81" spans="1:22" ht="26.25" hidden="1" x14ac:dyDescent="0.25">
      <c r="A81" s="10" t="s">
        <v>5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:22" hidden="1" x14ac:dyDescent="0.25">
      <c r="A82" s="36"/>
      <c r="B82" s="9" t="s">
        <v>103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2" hidden="1" x14ac:dyDescent="0.25">
      <c r="A83" s="36"/>
      <c r="B83" s="9" t="s">
        <v>104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2" hidden="1" x14ac:dyDescent="0.25">
      <c r="A84" s="36"/>
      <c r="B84" s="9" t="s">
        <v>105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2" hidden="1" x14ac:dyDescent="0.25">
      <c r="A85" s="36"/>
      <c r="B85" s="9" t="s">
        <v>106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2" hidden="1" x14ac:dyDescent="0.25">
      <c r="A86" s="36"/>
      <c r="B86" s="11" t="s">
        <v>107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2" hidden="1" x14ac:dyDescent="0.25">
      <c r="A87" s="36"/>
      <c r="B87" s="9" t="s">
        <v>108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2" hidden="1" x14ac:dyDescent="0.25">
      <c r="A88" s="36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2" hidden="1" x14ac:dyDescent="0.25">
      <c r="A89" s="36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9"/>
      <c r="S89" s="9"/>
      <c r="T89" s="9"/>
      <c r="U89" s="9"/>
      <c r="V89" s="2">
        <f>SUM(C84:O89)</f>
        <v>0</v>
      </c>
    </row>
    <row r="90" spans="1:22" ht="27.75" customHeight="1" x14ac:dyDescent="0.25">
      <c r="A90" s="40" t="s">
        <v>15</v>
      </c>
      <c r="B90" s="40"/>
      <c r="C90" s="13">
        <v>8</v>
      </c>
      <c r="D90" s="14">
        <v>225</v>
      </c>
      <c r="E90" s="13">
        <v>-16</v>
      </c>
      <c r="F90" s="13">
        <v>-29</v>
      </c>
      <c r="G90" s="13">
        <v>155</v>
      </c>
      <c r="H90" s="13">
        <v>189.35</v>
      </c>
      <c r="I90" s="13">
        <v>178</v>
      </c>
      <c r="J90" s="13">
        <v>92.5</v>
      </c>
      <c r="K90" s="13">
        <v>62</v>
      </c>
      <c r="L90" s="13">
        <v>170</v>
      </c>
      <c r="M90" s="13">
        <v>128</v>
      </c>
      <c r="N90" s="13">
        <v>35</v>
      </c>
      <c r="O90" s="13">
        <v>114</v>
      </c>
      <c r="P90" s="13">
        <v>25</v>
      </c>
      <c r="Q90" s="13">
        <v>209</v>
      </c>
      <c r="R90" s="16"/>
      <c r="S90" s="16"/>
      <c r="T90" s="16"/>
      <c r="U90" s="16"/>
    </row>
    <row r="91" spans="1:22" ht="36" customHeight="1" x14ac:dyDescent="0.25">
      <c r="A91" s="41" t="s">
        <v>16</v>
      </c>
      <c r="B91" s="41"/>
      <c r="C91" s="17">
        <f t="shared" ref="C91:Q91" si="0"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8</v>
      </c>
      <c r="D91" s="17">
        <f>D90-D5-D6-D7-D8-D9-D10-D12-D13-D14-D15-D16-D17-D19-D20-D21-D22-D23-D24-D26-D27-D28-D29-D30-D31-D33-D34-D35-D36-D37-D38-D40-D41-D42-D43-D44-D45-D47-D48-D49-D50-D51-D52-D54-D55-D56-D57-D58-D59-D60-D61-D63-D64-D65-D66-D68-D69-D70-D71-D73-D74-D75-D76-D77-D78-D79-D80-D82-D83-D84-D85-D86-D87-D88-D89-D3</f>
        <v>-28</v>
      </c>
      <c r="E91" s="17">
        <f t="shared" si="0"/>
        <v>-16</v>
      </c>
      <c r="F91" s="17">
        <f t="shared" si="0"/>
        <v>-29</v>
      </c>
      <c r="G91" s="17">
        <f t="shared" ref="G91:H91" si="1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14</v>
      </c>
      <c r="H91" s="17">
        <f t="shared" si="1"/>
        <v>-7.6500000000000057</v>
      </c>
      <c r="I91" s="17">
        <f t="shared" ref="I91:M91" si="2">I90-I5-I6-I7-I8-I9-I10-I12-I13-I14-I15-I16-I17-I19-I20-I21-I22-I23-I24-I26-I27-I28-I29-I30-I31-I33-I34-I35-I36-I37-I38-I40-I41-I42-I43-I44-I45-I47-I48-I49-I50-I51-I52-I54-I55-I56-I57-I58-I59-I60-I61-I63-I64-I65-I66-I68-I69-I70-I71-I73-I74-I75-I76-I77-I78-I79-I80-I82-I83-I84-I85-I86-I87-I88-I89-I3</f>
        <v>0</v>
      </c>
      <c r="J91" s="17">
        <f t="shared" ref="J91:K91" si="3">J90-J5-J6-J7-J8-J9-J10-J12-J13-J14-J15-J16-J17-J19-J20-J21-J22-J23-J24-J26-J27-J28-J29-J30-J31-J33-J34-J35-J36-J37-J38-J40-J41-J42-J43-J44-J45-J47-J48-J49-J50-J51-J52-J54-J55-J56-J57-J58-J59-J60-J61-J63-J64-J65-J66-J68-J69-J70-J71-J73-J74-J75-J76-J77-J78-J79-J80-J82-J83-J84-J85-J86-J87-J88-J89-J3</f>
        <v>60.5</v>
      </c>
      <c r="K91" s="17">
        <f t="shared" si="3"/>
        <v>-72</v>
      </c>
      <c r="L91" s="17">
        <f t="shared" si="2"/>
        <v>-11</v>
      </c>
      <c r="M91" s="17">
        <f t="shared" si="2"/>
        <v>1</v>
      </c>
      <c r="N91" s="17">
        <f t="shared" si="0"/>
        <v>0</v>
      </c>
      <c r="O91" s="17">
        <f t="shared" ref="O91:P91" si="4">O90-O5-O6-O7-O8-O9-O10-O12-O13-O14-O15-O16-O17-O19-O20-O21-O22-O23-O24-O26-O27-O28-O29-O30-O31-O33-O34-O35-O36-O37-O38-O40-O41-O42-O43-O44-O45-O47-O48-O49-O50-O51-O52-O54-O55-O56-O57-O58-O59-O60-O61-O63-O64-O65-O66-O68-O69-O70-O71-O73-O74-O75-O76-O77-O78-O79-O80-O82-O83-O84-O85-O86-O87-O88-O89-O3</f>
        <v>0</v>
      </c>
      <c r="P91" s="17">
        <f t="shared" si="4"/>
        <v>-10</v>
      </c>
      <c r="Q91" s="17">
        <f t="shared" si="0"/>
        <v>143</v>
      </c>
      <c r="R91" s="18"/>
      <c r="S91" s="18"/>
      <c r="T91" s="18"/>
      <c r="U91" s="18"/>
      <c r="V91" s="19">
        <f>SUM(C91:Q91)</f>
        <v>52.849999999999994</v>
      </c>
    </row>
  </sheetData>
  <mergeCells count="28">
    <mergeCell ref="B81:U81"/>
    <mergeCell ref="A82:A89"/>
    <mergeCell ref="A90:B90"/>
    <mergeCell ref="A91:B91"/>
    <mergeCell ref="B62:U62"/>
    <mergeCell ref="A63:A66"/>
    <mergeCell ref="B67:U67"/>
    <mergeCell ref="A68:A71"/>
    <mergeCell ref="B72:U72"/>
    <mergeCell ref="A73:A80"/>
    <mergeCell ref="A54:A61"/>
    <mergeCell ref="B18:U18"/>
    <mergeCell ref="A19:A24"/>
    <mergeCell ref="B25:U25"/>
    <mergeCell ref="A26:A31"/>
    <mergeCell ref="B32:U32"/>
    <mergeCell ref="A33:A38"/>
    <mergeCell ref="B39:U39"/>
    <mergeCell ref="A40:A45"/>
    <mergeCell ref="B46:U46"/>
    <mergeCell ref="A47:A52"/>
    <mergeCell ref="B53:U53"/>
    <mergeCell ref="A12:A17"/>
    <mergeCell ref="A1:B2"/>
    <mergeCell ref="A3:B3"/>
    <mergeCell ref="B4:U4"/>
    <mergeCell ref="A5:A10"/>
    <mergeCell ref="B11:U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R88"/>
  <sheetViews>
    <sheetView tabSelected="1" zoomScale="75" zoomScaleNormal="75" workbookViewId="0">
      <pane ySplit="3" topLeftCell="A67" activePane="bottomLeft" state="frozen"/>
      <selection pane="bottomLeft" activeCell="P85" sqref="P85"/>
    </sheetView>
  </sheetViews>
  <sheetFormatPr defaultRowHeight="15" x14ac:dyDescent="0.25"/>
  <cols>
    <col min="1" max="1" width="20" style="2" customWidth="1"/>
    <col min="2" max="2" width="20.5" style="2" customWidth="1"/>
    <col min="3" max="3" width="14.25" style="2" hidden="1" customWidth="1"/>
    <col min="4" max="4" width="13.25" style="2" customWidth="1"/>
    <col min="5" max="6" width="15.625" style="2" hidden="1" customWidth="1"/>
    <col min="7" max="7" width="13.625" style="2" hidden="1" customWidth="1"/>
    <col min="8" max="8" width="15.375" style="2" hidden="1" customWidth="1"/>
    <col min="9" max="9" width="13.75" style="2" hidden="1" customWidth="1"/>
    <col min="10" max="10" width="13.75" style="2" customWidth="1"/>
    <col min="11" max="21" width="12.875" style="2" customWidth="1"/>
    <col min="22" max="22" width="12.875" style="2" hidden="1" customWidth="1"/>
    <col min="23" max="23" width="13.5" style="2" hidden="1" customWidth="1"/>
    <col min="24" max="24" width="12.25" style="2" hidden="1" customWidth="1"/>
    <col min="25" max="25" width="13" style="2" hidden="1" customWidth="1"/>
    <col min="26" max="26" width="12.375" style="2" hidden="1" customWidth="1"/>
    <col min="27" max="27" width="13.125" style="2" customWidth="1"/>
    <col min="28" max="28" width="11.25" style="2" customWidth="1"/>
    <col min="29" max="1032" width="8.25" style="2" customWidth="1"/>
  </cols>
  <sheetData>
    <row r="1" spans="1:28" ht="33" customHeight="1" x14ac:dyDescent="0.25">
      <c r="A1" s="37" t="s">
        <v>0</v>
      </c>
      <c r="B1" s="37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</row>
    <row r="2" spans="1:28" ht="33" customHeight="1" x14ac:dyDescent="0.25">
      <c r="A2" s="37"/>
      <c r="B2" s="37"/>
      <c r="C2" s="3" t="s">
        <v>42</v>
      </c>
      <c r="D2" s="4" t="s">
        <v>51</v>
      </c>
      <c r="E2" s="4" t="s">
        <v>54</v>
      </c>
      <c r="F2" s="4" t="s">
        <v>22</v>
      </c>
      <c r="G2" s="4" t="s">
        <v>43</v>
      </c>
      <c r="H2" s="4" t="s">
        <v>23</v>
      </c>
      <c r="I2" s="4" t="s">
        <v>2</v>
      </c>
      <c r="J2" s="4" t="s">
        <v>140</v>
      </c>
      <c r="K2" s="4" t="s">
        <v>141</v>
      </c>
      <c r="L2" s="4" t="s">
        <v>35</v>
      </c>
      <c r="M2" s="4" t="s">
        <v>25</v>
      </c>
      <c r="N2" s="4" t="s">
        <v>26</v>
      </c>
      <c r="O2" s="4" t="s">
        <v>142</v>
      </c>
      <c r="P2" s="4" t="s">
        <v>145</v>
      </c>
      <c r="Q2" s="4" t="s">
        <v>45</v>
      </c>
      <c r="R2" s="4" t="s">
        <v>36</v>
      </c>
      <c r="S2" s="4" t="s">
        <v>133</v>
      </c>
      <c r="T2" s="4" t="s">
        <v>114</v>
      </c>
      <c r="U2" s="4" t="s">
        <v>90</v>
      </c>
      <c r="V2" s="4" t="s">
        <v>37</v>
      </c>
      <c r="W2" s="4"/>
      <c r="X2" s="4"/>
      <c r="Y2" s="4"/>
      <c r="Z2" s="4"/>
      <c r="AB2" s="19">
        <f>SUM(D3:U3)</f>
        <v>180</v>
      </c>
    </row>
    <row r="3" spans="1:28" s="7" customFormat="1" ht="51" customHeight="1" x14ac:dyDescent="0.2">
      <c r="A3" s="38" t="s">
        <v>4</v>
      </c>
      <c r="B3" s="38"/>
      <c r="C3" s="5">
        <v>0</v>
      </c>
      <c r="D3" s="5">
        <v>15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15</v>
      </c>
      <c r="R3" s="5">
        <v>15</v>
      </c>
      <c r="S3" s="5">
        <v>15</v>
      </c>
      <c r="T3" s="5">
        <v>0</v>
      </c>
      <c r="U3" s="5">
        <v>15</v>
      </c>
      <c r="V3" s="5">
        <v>0</v>
      </c>
      <c r="W3" s="6"/>
      <c r="X3" s="6"/>
      <c r="Y3" s="6"/>
      <c r="Z3" s="6"/>
    </row>
    <row r="4" spans="1:28" ht="27.75" customHeight="1" x14ac:dyDescent="0.25">
      <c r="A4" s="8" t="s">
        <v>5</v>
      </c>
      <c r="B4" s="39" t="s">
        <v>146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8" ht="15" customHeight="1" x14ac:dyDescent="0.25">
      <c r="A5" s="36" t="s">
        <v>148</v>
      </c>
      <c r="B5" s="9" t="s">
        <v>59</v>
      </c>
      <c r="C5" s="9"/>
      <c r="D5" s="9"/>
      <c r="E5" s="9"/>
      <c r="F5" s="9"/>
      <c r="G5" s="9"/>
      <c r="H5" s="9"/>
      <c r="I5" s="9"/>
      <c r="J5" s="9">
        <v>10</v>
      </c>
      <c r="K5" s="9">
        <v>10</v>
      </c>
      <c r="L5" s="9">
        <v>10</v>
      </c>
      <c r="M5" s="9">
        <v>10</v>
      </c>
      <c r="N5" s="9">
        <v>10</v>
      </c>
      <c r="O5" s="9">
        <v>10</v>
      </c>
      <c r="P5" s="9">
        <v>10</v>
      </c>
      <c r="Q5" s="9">
        <v>10</v>
      </c>
      <c r="R5" s="9">
        <v>10</v>
      </c>
      <c r="S5" s="9">
        <v>10</v>
      </c>
      <c r="T5" s="9"/>
      <c r="U5" s="9"/>
      <c r="V5" s="9"/>
      <c r="W5" s="9"/>
      <c r="X5" s="9"/>
      <c r="Y5" s="9"/>
      <c r="Z5" s="9"/>
      <c r="AA5" s="2">
        <f>SUM(C5:V10)</f>
        <v>200</v>
      </c>
    </row>
    <row r="6" spans="1:28" x14ac:dyDescent="0.25">
      <c r="A6" s="36"/>
      <c r="B6" s="9" t="s">
        <v>60</v>
      </c>
      <c r="C6" s="9"/>
      <c r="D6" s="9"/>
      <c r="E6" s="9"/>
      <c r="F6" s="9"/>
      <c r="G6" s="9"/>
      <c r="H6" s="9"/>
      <c r="I6" s="9"/>
      <c r="J6" s="9">
        <v>10</v>
      </c>
      <c r="K6" s="9">
        <v>10</v>
      </c>
      <c r="L6" s="9">
        <v>10</v>
      </c>
      <c r="M6" s="9">
        <v>10</v>
      </c>
      <c r="N6" s="9">
        <v>10</v>
      </c>
      <c r="O6" s="9">
        <v>10</v>
      </c>
      <c r="P6" s="9">
        <v>10</v>
      </c>
      <c r="Q6" s="9"/>
      <c r="R6" s="9">
        <v>10</v>
      </c>
      <c r="S6" s="9"/>
      <c r="T6" s="9"/>
      <c r="U6" s="9"/>
      <c r="V6" s="9"/>
      <c r="W6" s="9"/>
      <c r="X6" s="9"/>
      <c r="Y6" s="9"/>
      <c r="Z6" s="9"/>
    </row>
    <row r="7" spans="1:28" x14ac:dyDescent="0.25">
      <c r="A7" s="36"/>
      <c r="B7" s="9" t="s">
        <v>61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8" x14ac:dyDescent="0.25">
      <c r="A8" s="36"/>
      <c r="B8" s="9" t="s">
        <v>112</v>
      </c>
      <c r="C8" s="9"/>
      <c r="D8" s="9"/>
      <c r="E8" s="9"/>
      <c r="F8" s="9"/>
      <c r="G8" s="9"/>
      <c r="H8" s="9"/>
      <c r="I8" s="9"/>
      <c r="J8" s="9"/>
      <c r="K8" s="9">
        <v>10</v>
      </c>
      <c r="L8" s="9"/>
      <c r="M8" s="9"/>
      <c r="N8" s="9"/>
      <c r="O8" s="9"/>
      <c r="P8" s="9">
        <v>10</v>
      </c>
      <c r="Q8" s="9"/>
      <c r="R8" s="9"/>
      <c r="S8" s="9"/>
      <c r="T8" s="9"/>
      <c r="U8" s="9"/>
      <c r="V8" s="9"/>
      <c r="W8" s="9"/>
      <c r="X8" s="9"/>
      <c r="Y8" s="9"/>
      <c r="Z8" s="9"/>
    </row>
    <row r="9" spans="1:28" x14ac:dyDescent="0.25">
      <c r="A9" s="36"/>
      <c r="B9" s="9" t="s">
        <v>101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8" x14ac:dyDescent="0.25">
      <c r="A10" s="3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8" ht="29.25" customHeight="1" x14ac:dyDescent="0.25">
      <c r="A11" s="10" t="s">
        <v>5</v>
      </c>
      <c r="B11" s="39" t="s">
        <v>152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8" ht="15" customHeight="1" x14ac:dyDescent="0.25">
      <c r="A12" s="36" t="s">
        <v>153</v>
      </c>
      <c r="B12" s="9" t="s">
        <v>59</v>
      </c>
      <c r="C12" s="9"/>
      <c r="D12" s="9"/>
      <c r="E12" s="9"/>
      <c r="F12" s="9"/>
      <c r="G12" s="9"/>
      <c r="H12" s="9"/>
      <c r="I12" s="9"/>
      <c r="J12" s="9">
        <v>10</v>
      </c>
      <c r="K12" s="9">
        <v>10</v>
      </c>
      <c r="L12" s="9"/>
      <c r="M12" s="9"/>
      <c r="N12" s="9"/>
      <c r="O12" s="9">
        <v>10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8" x14ac:dyDescent="0.25">
      <c r="A13" s="36"/>
      <c r="B13" s="9" t="s">
        <v>60</v>
      </c>
      <c r="C13" s="9"/>
      <c r="D13" s="9"/>
      <c r="E13" s="9"/>
      <c r="F13" s="9"/>
      <c r="G13" s="9"/>
      <c r="H13" s="9"/>
      <c r="I13" s="9"/>
      <c r="J13" s="9"/>
      <c r="K13" s="9">
        <v>10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8" x14ac:dyDescent="0.25">
      <c r="A14" s="36"/>
      <c r="B14" s="9" t="s">
        <v>61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8" x14ac:dyDescent="0.25">
      <c r="A15" s="36"/>
      <c r="B15" s="9" t="s">
        <v>112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8" x14ac:dyDescent="0.25">
      <c r="A16" s="36"/>
      <c r="B16" s="9" t="s">
        <v>115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7" x14ac:dyDescent="0.25">
      <c r="A17" s="36"/>
      <c r="B17" s="9" t="s">
        <v>101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2">
        <f>SUM(C12:V17)</f>
        <v>40</v>
      </c>
    </row>
    <row r="18" spans="1:27" ht="28.5" customHeight="1" x14ac:dyDescent="0.25">
      <c r="A18" s="10" t="s">
        <v>5</v>
      </c>
      <c r="B18" s="39" t="s">
        <v>157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7" ht="15" customHeight="1" x14ac:dyDescent="0.25">
      <c r="A19" s="36" t="s">
        <v>158</v>
      </c>
      <c r="B19" s="9" t="s">
        <v>59</v>
      </c>
      <c r="C19" s="9"/>
      <c r="D19" s="9"/>
      <c r="E19" s="9"/>
      <c r="F19" s="9"/>
      <c r="G19" s="9"/>
      <c r="H19" s="9"/>
      <c r="I19" s="9"/>
      <c r="J19" s="9">
        <v>10</v>
      </c>
      <c r="K19" s="9">
        <v>10</v>
      </c>
      <c r="L19" s="9"/>
      <c r="M19" s="9">
        <v>10</v>
      </c>
      <c r="N19" s="9">
        <v>10</v>
      </c>
      <c r="O19" s="9">
        <v>10</v>
      </c>
      <c r="P19" s="9">
        <v>10</v>
      </c>
      <c r="Q19" s="9"/>
      <c r="R19" s="9">
        <v>10</v>
      </c>
      <c r="S19" s="9">
        <v>15</v>
      </c>
      <c r="T19" s="9"/>
      <c r="U19" s="9">
        <v>10</v>
      </c>
      <c r="V19" s="9"/>
      <c r="W19" s="9"/>
      <c r="X19" s="9"/>
      <c r="Y19" s="9"/>
      <c r="Z19" s="9"/>
    </row>
    <row r="20" spans="1:27" x14ac:dyDescent="0.25">
      <c r="A20" s="36"/>
      <c r="B20" s="9" t="s">
        <v>60</v>
      </c>
      <c r="C20" s="9"/>
      <c r="D20" s="9">
        <v>15</v>
      </c>
      <c r="E20" s="9"/>
      <c r="F20" s="9"/>
      <c r="G20" s="9"/>
      <c r="H20" s="9"/>
      <c r="I20" s="9"/>
      <c r="J20" s="9">
        <v>10</v>
      </c>
      <c r="K20" s="9"/>
      <c r="L20" s="9"/>
      <c r="M20" s="9">
        <v>10</v>
      </c>
      <c r="N20" s="9"/>
      <c r="O20" s="9"/>
      <c r="P20" s="9">
        <v>10</v>
      </c>
      <c r="Q20" s="9">
        <v>15</v>
      </c>
      <c r="R20" s="9">
        <v>10</v>
      </c>
      <c r="S20" s="9"/>
      <c r="T20" s="9"/>
      <c r="U20" s="9"/>
      <c r="V20" s="9"/>
      <c r="W20" s="9"/>
      <c r="X20" s="9"/>
      <c r="Y20" s="9"/>
      <c r="Z20" s="9"/>
    </row>
    <row r="21" spans="1:27" x14ac:dyDescent="0.25">
      <c r="A21" s="36"/>
      <c r="B21" s="9" t="s">
        <v>62</v>
      </c>
      <c r="C21" s="9"/>
      <c r="D21" s="9"/>
      <c r="E21" s="9"/>
      <c r="F21" s="9"/>
      <c r="G21" s="9"/>
      <c r="H21" s="9"/>
      <c r="I21" s="9"/>
      <c r="J21" s="9">
        <v>7</v>
      </c>
      <c r="K21" s="9">
        <v>7</v>
      </c>
      <c r="L21" s="9"/>
      <c r="M21" s="9">
        <v>7</v>
      </c>
      <c r="N21" s="9"/>
      <c r="O21" s="9">
        <v>10</v>
      </c>
      <c r="P21" s="9">
        <v>7</v>
      </c>
      <c r="Q21" s="9">
        <v>10</v>
      </c>
      <c r="R21" s="9">
        <v>7</v>
      </c>
      <c r="S21" s="9"/>
      <c r="T21" s="9"/>
      <c r="U21" s="9">
        <v>7</v>
      </c>
      <c r="V21" s="9"/>
      <c r="W21" s="9"/>
      <c r="X21" s="9"/>
      <c r="Y21" s="9"/>
      <c r="Z21" s="9"/>
    </row>
    <row r="22" spans="1:27" x14ac:dyDescent="0.25">
      <c r="A22" s="36"/>
      <c r="B22" s="9" t="s">
        <v>159</v>
      </c>
      <c r="C22" s="9"/>
      <c r="D22" s="9"/>
      <c r="E22" s="9"/>
      <c r="F22" s="9"/>
      <c r="G22" s="9"/>
      <c r="H22" s="9"/>
      <c r="I22" s="9"/>
      <c r="J22" s="9"/>
      <c r="K22" s="9">
        <v>20</v>
      </c>
      <c r="L22" s="9"/>
      <c r="M22" s="9"/>
      <c r="N22" s="9"/>
      <c r="O22" s="9">
        <v>20</v>
      </c>
      <c r="P22" s="9">
        <v>10</v>
      </c>
      <c r="Q22" s="9"/>
      <c r="R22" s="9">
        <v>10</v>
      </c>
      <c r="S22" s="9"/>
      <c r="T22" s="9"/>
      <c r="U22" s="9">
        <v>10</v>
      </c>
      <c r="V22" s="9"/>
      <c r="W22" s="9"/>
      <c r="X22" s="9"/>
      <c r="Y22" s="9"/>
      <c r="Z22" s="9"/>
    </row>
    <row r="23" spans="1:27" x14ac:dyDescent="0.25">
      <c r="A23" s="36"/>
      <c r="B23" s="9" t="s">
        <v>116</v>
      </c>
      <c r="C23" s="9"/>
      <c r="D23" s="9"/>
      <c r="E23" s="9"/>
      <c r="F23" s="9"/>
      <c r="G23" s="9"/>
      <c r="H23" s="9"/>
      <c r="I23" s="9"/>
      <c r="J23" s="9">
        <v>7</v>
      </c>
      <c r="K23" s="9">
        <v>7</v>
      </c>
      <c r="L23" s="9"/>
      <c r="M23" s="9">
        <v>7</v>
      </c>
      <c r="N23" s="9"/>
      <c r="O23" s="9">
        <v>0</v>
      </c>
      <c r="P23" s="9">
        <v>7</v>
      </c>
      <c r="Q23" s="9"/>
      <c r="R23" s="9">
        <v>7</v>
      </c>
      <c r="S23" s="9">
        <v>7</v>
      </c>
      <c r="T23" s="9"/>
      <c r="U23" s="9">
        <v>7</v>
      </c>
      <c r="V23" s="9"/>
      <c r="W23" s="9"/>
      <c r="X23" s="9"/>
      <c r="Y23" s="9"/>
      <c r="Z23" s="9"/>
    </row>
    <row r="24" spans="1:27" x14ac:dyDescent="0.25">
      <c r="A24" s="36"/>
      <c r="B24" s="9" t="s">
        <v>97</v>
      </c>
      <c r="C24" s="9"/>
      <c r="D24" s="9"/>
      <c r="E24" s="9"/>
      <c r="F24" s="9"/>
      <c r="G24" s="9"/>
      <c r="H24" s="9"/>
      <c r="I24" s="9"/>
      <c r="J24" s="9"/>
      <c r="K24" s="9">
        <v>10</v>
      </c>
      <c r="L24" s="9"/>
      <c r="M24" s="9"/>
      <c r="N24" s="9"/>
      <c r="O24" s="9"/>
      <c r="P24" s="9">
        <v>10</v>
      </c>
      <c r="Q24" s="9"/>
      <c r="R24" s="9">
        <v>10</v>
      </c>
      <c r="S24" s="9"/>
      <c r="T24" s="9"/>
      <c r="U24" s="9"/>
      <c r="V24" s="9"/>
      <c r="W24" s="9"/>
      <c r="X24" s="9"/>
      <c r="Y24" s="9"/>
      <c r="Z24" s="9"/>
      <c r="AA24" s="2">
        <f>SUM(C19:V24)</f>
        <v>376</v>
      </c>
    </row>
    <row r="25" spans="1:27" ht="25.5" customHeight="1" x14ac:dyDescent="0.25">
      <c r="A25" s="10" t="s">
        <v>5</v>
      </c>
      <c r="B25" s="39" t="s">
        <v>162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7" ht="15" customHeight="1" x14ac:dyDescent="0.25">
      <c r="A26" s="36" t="s">
        <v>161</v>
      </c>
      <c r="B26" s="9" t="s">
        <v>98</v>
      </c>
      <c r="C26" s="9"/>
      <c r="D26" s="9"/>
      <c r="E26" s="9"/>
      <c r="F26" s="9"/>
      <c r="G26" s="9"/>
      <c r="H26" s="9"/>
      <c r="I26" s="9"/>
      <c r="J26" s="9"/>
      <c r="K26" s="9">
        <v>35</v>
      </c>
      <c r="L26" s="9"/>
      <c r="M26" s="9"/>
      <c r="N26" s="9"/>
      <c r="O26" s="9">
        <v>35</v>
      </c>
      <c r="P26" s="9"/>
      <c r="Q26" s="9"/>
      <c r="R26" s="9">
        <v>35</v>
      </c>
      <c r="S26" s="9"/>
      <c r="T26" s="9"/>
      <c r="U26" s="9">
        <v>35</v>
      </c>
      <c r="V26" s="9"/>
      <c r="W26" s="9"/>
      <c r="X26" s="9"/>
      <c r="Y26" s="9"/>
      <c r="Z26" s="9"/>
    </row>
    <row r="27" spans="1:27" x14ac:dyDescent="0.25">
      <c r="A27" s="36"/>
      <c r="B27" s="9" t="s">
        <v>165</v>
      </c>
      <c r="C27" s="9"/>
      <c r="D27" s="9"/>
      <c r="E27" s="9"/>
      <c r="F27" s="9"/>
      <c r="G27" s="9"/>
      <c r="H27" s="9"/>
      <c r="I27" s="9"/>
      <c r="J27" s="9"/>
      <c r="K27" s="9">
        <v>25</v>
      </c>
      <c r="L27" s="9"/>
      <c r="M27" s="9"/>
      <c r="N27" s="9"/>
      <c r="O27" s="9"/>
      <c r="P27" s="9">
        <v>25</v>
      </c>
      <c r="Q27" s="9"/>
      <c r="R27" s="9">
        <v>25</v>
      </c>
      <c r="S27" s="9"/>
      <c r="T27" s="9"/>
      <c r="U27" s="9"/>
      <c r="V27" s="9"/>
      <c r="W27" s="9"/>
      <c r="X27" s="9"/>
      <c r="Y27" s="9"/>
      <c r="Z27" s="9"/>
    </row>
    <row r="28" spans="1:27" x14ac:dyDescent="0.25">
      <c r="A28" s="36"/>
      <c r="B28" s="9" t="s">
        <v>67</v>
      </c>
      <c r="C28" s="9"/>
      <c r="D28" s="9"/>
      <c r="E28" s="9"/>
      <c r="F28" s="9"/>
      <c r="G28" s="9"/>
      <c r="H28" s="9"/>
      <c r="I28" s="9"/>
      <c r="J28" s="9">
        <v>12.9</v>
      </c>
      <c r="K28" s="9">
        <v>12.9</v>
      </c>
      <c r="L28" s="9"/>
      <c r="M28" s="9">
        <v>12.9</v>
      </c>
      <c r="N28" s="9"/>
      <c r="O28" s="9">
        <v>12.9</v>
      </c>
      <c r="P28" s="9">
        <v>12.9</v>
      </c>
      <c r="Q28" s="9"/>
      <c r="R28" s="9">
        <v>12.9</v>
      </c>
      <c r="S28" s="9"/>
      <c r="T28" s="9"/>
      <c r="U28" s="9">
        <v>12.9</v>
      </c>
      <c r="V28" s="9"/>
      <c r="W28" s="9"/>
      <c r="X28" s="9"/>
      <c r="Y28" s="9"/>
      <c r="Z28" s="9"/>
    </row>
    <row r="29" spans="1:27" x14ac:dyDescent="0.25">
      <c r="A29" s="36"/>
      <c r="B29" s="9" t="s">
        <v>68</v>
      </c>
      <c r="C29" s="9"/>
      <c r="D29" s="9">
        <v>5.5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7" ht="17.25" customHeight="1" x14ac:dyDescent="0.25">
      <c r="A30" s="3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7" x14ac:dyDescent="0.25">
      <c r="A31" s="36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2">
        <f>SUM(C26:V31)</f>
        <v>310.79999999999995</v>
      </c>
    </row>
    <row r="32" spans="1:27" ht="26.25" x14ac:dyDescent="0.25">
      <c r="A32" s="10" t="s">
        <v>5</v>
      </c>
      <c r="B32" s="39" t="s">
        <v>168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7" ht="15" customHeight="1" x14ac:dyDescent="0.25">
      <c r="A33" s="36" t="s">
        <v>167</v>
      </c>
      <c r="B33" s="9" t="s">
        <v>59</v>
      </c>
      <c r="C33" s="9"/>
      <c r="D33" s="9"/>
      <c r="E33" s="9"/>
      <c r="F33" s="9"/>
      <c r="G33" s="9"/>
      <c r="H33" s="9"/>
      <c r="I33" s="9"/>
      <c r="J33" s="9">
        <v>10</v>
      </c>
      <c r="K33" s="9">
        <v>10</v>
      </c>
      <c r="L33" s="9"/>
      <c r="M33" s="9">
        <v>10</v>
      </c>
      <c r="N33" s="9">
        <v>10</v>
      </c>
      <c r="O33" s="9">
        <v>10</v>
      </c>
      <c r="P33" s="9">
        <v>10</v>
      </c>
      <c r="Q33" s="9"/>
      <c r="R33" s="9">
        <v>15</v>
      </c>
      <c r="S33" s="9"/>
      <c r="T33" s="9"/>
      <c r="U33" s="9"/>
      <c r="V33" s="9"/>
      <c r="W33" s="9"/>
      <c r="X33" s="9"/>
      <c r="Y33" s="9"/>
      <c r="Z33" s="9"/>
    </row>
    <row r="34" spans="1:27" x14ac:dyDescent="0.25">
      <c r="A34" s="36"/>
      <c r="B34" s="9" t="s">
        <v>60</v>
      </c>
      <c r="C34" s="9"/>
      <c r="D34" s="9"/>
      <c r="E34" s="9"/>
      <c r="F34" s="9"/>
      <c r="G34" s="9"/>
      <c r="H34" s="9"/>
      <c r="I34" s="9"/>
      <c r="J34" s="9">
        <v>10</v>
      </c>
      <c r="K34" s="9">
        <v>10</v>
      </c>
      <c r="L34" s="9">
        <v>10</v>
      </c>
      <c r="M34" s="9">
        <v>10</v>
      </c>
      <c r="N34" s="9"/>
      <c r="O34" s="9"/>
      <c r="P34" s="9">
        <v>15</v>
      </c>
      <c r="Q34" s="9">
        <v>10</v>
      </c>
      <c r="R34" s="9">
        <v>15</v>
      </c>
      <c r="S34" s="9"/>
      <c r="T34" s="9"/>
      <c r="U34" s="9"/>
      <c r="V34" s="9"/>
      <c r="W34" s="9"/>
      <c r="X34" s="9"/>
      <c r="Y34" s="9"/>
      <c r="Z34" s="9"/>
    </row>
    <row r="35" spans="1:27" x14ac:dyDescent="0.25">
      <c r="A35" s="36"/>
      <c r="B35" s="9" t="s">
        <v>62</v>
      </c>
      <c r="C35" s="9"/>
      <c r="D35" s="9"/>
      <c r="E35" s="9"/>
      <c r="F35" s="9"/>
      <c r="G35" s="9"/>
      <c r="H35" s="9"/>
      <c r="I35" s="9"/>
      <c r="J35" s="9">
        <v>7</v>
      </c>
      <c r="K35" s="9">
        <v>7</v>
      </c>
      <c r="L35" s="9">
        <v>7</v>
      </c>
      <c r="M35" s="9"/>
      <c r="N35" s="9"/>
      <c r="O35" s="9">
        <v>7</v>
      </c>
      <c r="P35" s="9">
        <v>7</v>
      </c>
      <c r="Q35" s="9">
        <v>7</v>
      </c>
      <c r="R35" s="9">
        <v>7</v>
      </c>
      <c r="S35" s="9"/>
      <c r="T35" s="9"/>
      <c r="U35" s="9">
        <v>7</v>
      </c>
      <c r="V35" s="9"/>
      <c r="W35" s="9"/>
      <c r="X35" s="9"/>
      <c r="Y35" s="9"/>
      <c r="Z35" s="9"/>
    </row>
    <row r="36" spans="1:27" x14ac:dyDescent="0.25">
      <c r="A36" s="36"/>
      <c r="B36" s="9" t="s">
        <v>93</v>
      </c>
      <c r="C36" s="9"/>
      <c r="D36" s="9"/>
      <c r="E36" s="9"/>
      <c r="F36" s="9"/>
      <c r="G36" s="9"/>
      <c r="H36" s="9"/>
      <c r="I36" s="9"/>
      <c r="J36" s="9"/>
      <c r="K36" s="9">
        <v>10</v>
      </c>
      <c r="L36" s="9"/>
      <c r="M36" s="9"/>
      <c r="N36" s="9"/>
      <c r="O36" s="9">
        <v>10</v>
      </c>
      <c r="P36" s="9">
        <v>10</v>
      </c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7" x14ac:dyDescent="0.25">
      <c r="A37" s="36"/>
      <c r="B37" s="9" t="s">
        <v>120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7" x14ac:dyDescent="0.25">
      <c r="A38" s="36"/>
      <c r="B38" s="9" t="s">
        <v>116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2">
        <f>SUM(C33:V38)</f>
        <v>241</v>
      </c>
    </row>
    <row r="39" spans="1:27" ht="26.25" x14ac:dyDescent="0.25">
      <c r="A39" s="10" t="s">
        <v>5</v>
      </c>
      <c r="B39" s="39" t="s">
        <v>173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7" ht="15" customHeight="1" x14ac:dyDescent="0.25">
      <c r="A40" s="36" t="s">
        <v>172</v>
      </c>
      <c r="B40" s="9" t="s">
        <v>59</v>
      </c>
      <c r="C40" s="9"/>
      <c r="D40" s="9"/>
      <c r="E40" s="9"/>
      <c r="F40" s="9"/>
      <c r="G40" s="9"/>
      <c r="H40" s="9"/>
      <c r="I40" s="9"/>
      <c r="J40" s="9">
        <v>10</v>
      </c>
      <c r="K40" s="9">
        <v>30</v>
      </c>
      <c r="L40" s="9"/>
      <c r="M40" s="9">
        <v>15</v>
      </c>
      <c r="N40" s="9"/>
      <c r="O40" s="9">
        <v>40</v>
      </c>
      <c r="P40" s="9">
        <v>25</v>
      </c>
      <c r="Q40" s="9"/>
      <c r="R40" s="9">
        <v>45</v>
      </c>
      <c r="S40" s="9"/>
      <c r="T40" s="9"/>
      <c r="U40" s="9"/>
      <c r="V40" s="9"/>
      <c r="W40" s="9"/>
      <c r="X40" s="9"/>
      <c r="Y40" s="9"/>
      <c r="Z40" s="9"/>
    </row>
    <row r="41" spans="1:27" x14ac:dyDescent="0.25">
      <c r="A41" s="36"/>
      <c r="B41" s="9" t="s">
        <v>60</v>
      </c>
      <c r="C41" s="9"/>
      <c r="D41" s="9"/>
      <c r="E41" s="9"/>
      <c r="F41" s="9"/>
      <c r="G41" s="9"/>
      <c r="H41" s="9"/>
      <c r="I41" s="9"/>
      <c r="J41" s="9">
        <v>10</v>
      </c>
      <c r="K41" s="9">
        <v>10</v>
      </c>
      <c r="L41" s="9">
        <v>10</v>
      </c>
      <c r="M41" s="9">
        <v>10</v>
      </c>
      <c r="N41" s="9"/>
      <c r="O41" s="9"/>
      <c r="P41" s="9">
        <v>10</v>
      </c>
      <c r="Q41" s="9">
        <v>10</v>
      </c>
      <c r="R41" s="9"/>
      <c r="S41" s="9"/>
      <c r="T41" s="9"/>
      <c r="U41" s="9"/>
      <c r="V41" s="9"/>
      <c r="W41" s="9"/>
      <c r="X41" s="9"/>
      <c r="Y41" s="9"/>
      <c r="Z41" s="9"/>
    </row>
    <row r="42" spans="1:27" x14ac:dyDescent="0.25">
      <c r="A42" s="36"/>
      <c r="B42" s="9" t="s">
        <v>62</v>
      </c>
      <c r="C42" s="9"/>
      <c r="D42" s="9"/>
      <c r="E42" s="9"/>
      <c r="F42" s="9"/>
      <c r="G42" s="9"/>
      <c r="H42" s="9"/>
      <c r="I42" s="9"/>
      <c r="J42" s="9">
        <v>14</v>
      </c>
      <c r="K42" s="9">
        <v>14</v>
      </c>
      <c r="L42" s="9">
        <v>7</v>
      </c>
      <c r="M42" s="9">
        <v>7</v>
      </c>
      <c r="N42" s="9"/>
      <c r="O42" s="9">
        <v>7</v>
      </c>
      <c r="P42" s="9">
        <v>14</v>
      </c>
      <c r="Q42" s="9"/>
      <c r="R42" s="9">
        <v>14</v>
      </c>
      <c r="S42" s="9"/>
      <c r="T42" s="9"/>
      <c r="U42" s="9">
        <v>14</v>
      </c>
      <c r="V42" s="9"/>
      <c r="W42" s="9"/>
      <c r="X42" s="9"/>
      <c r="Y42" s="9"/>
      <c r="Z42" s="9"/>
    </row>
    <row r="43" spans="1:27" x14ac:dyDescent="0.25">
      <c r="A43" s="36"/>
      <c r="B43" s="9" t="s">
        <v>174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7" x14ac:dyDescent="0.25">
      <c r="A44" s="36"/>
      <c r="B44" s="9" t="s">
        <v>175</v>
      </c>
      <c r="C44" s="9"/>
      <c r="D44" s="9">
        <v>5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7" x14ac:dyDescent="0.25">
      <c r="A45" s="36"/>
      <c r="B45" s="9" t="s">
        <v>176</v>
      </c>
      <c r="C45" s="9"/>
      <c r="D45" s="9"/>
      <c r="E45" s="9"/>
      <c r="F45" s="9"/>
      <c r="G45" s="9"/>
      <c r="H45" s="9"/>
      <c r="I45" s="9"/>
      <c r="J45" s="9">
        <v>10</v>
      </c>
      <c r="K45" s="9">
        <v>10</v>
      </c>
      <c r="L45" s="9"/>
      <c r="M45" s="9"/>
      <c r="N45" s="9"/>
      <c r="O45" s="9"/>
      <c r="P45" s="9">
        <v>10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2">
        <f>SUM(C40:V45)</f>
        <v>351</v>
      </c>
    </row>
    <row r="46" spans="1:27" ht="26.25" x14ac:dyDescent="0.25">
      <c r="A46" s="10" t="s">
        <v>5</v>
      </c>
      <c r="B46" s="39" t="s">
        <v>179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7" ht="15" customHeight="1" x14ac:dyDescent="0.25">
      <c r="A47" s="36" t="s">
        <v>178</v>
      </c>
      <c r="B47" s="9" t="s">
        <v>96</v>
      </c>
      <c r="C47" s="9"/>
      <c r="D47" s="9"/>
      <c r="E47" s="9"/>
      <c r="F47" s="9"/>
      <c r="G47" s="9"/>
      <c r="H47" s="9"/>
      <c r="I47" s="9"/>
      <c r="J47" s="9"/>
      <c r="K47" s="9">
        <v>25</v>
      </c>
      <c r="L47" s="9"/>
      <c r="M47" s="9"/>
      <c r="N47" s="9"/>
      <c r="O47" s="9"/>
      <c r="P47" s="9"/>
      <c r="Q47" s="9"/>
      <c r="R47" s="9">
        <v>25</v>
      </c>
      <c r="S47" s="9"/>
      <c r="T47" s="9"/>
      <c r="U47" s="9">
        <v>25</v>
      </c>
      <c r="V47" s="9"/>
      <c r="W47" s="9"/>
      <c r="X47" s="9"/>
      <c r="Y47" s="9"/>
      <c r="Z47" s="9"/>
    </row>
    <row r="48" spans="1:27" x14ac:dyDescent="0.25">
      <c r="A48" s="36"/>
      <c r="B48" s="9" t="s">
        <v>97</v>
      </c>
      <c r="C48" s="9"/>
      <c r="D48" s="9"/>
      <c r="E48" s="9"/>
      <c r="F48" s="9"/>
      <c r="G48" s="9"/>
      <c r="H48" s="9"/>
      <c r="I48" s="9"/>
      <c r="J48" s="9"/>
      <c r="K48" s="9">
        <v>17.5</v>
      </c>
      <c r="L48" s="9"/>
      <c r="M48" s="9"/>
      <c r="N48" s="9"/>
      <c r="O48" s="9"/>
      <c r="P48" s="9">
        <v>17.5</v>
      </c>
      <c r="Q48" s="9"/>
      <c r="R48" s="9">
        <v>17.5</v>
      </c>
      <c r="S48" s="9"/>
      <c r="T48" s="9"/>
      <c r="U48" s="9"/>
      <c r="V48" s="9"/>
      <c r="W48" s="9"/>
      <c r="X48" s="9"/>
      <c r="Y48" s="9"/>
      <c r="Z48" s="9"/>
    </row>
    <row r="49" spans="1:27" x14ac:dyDescent="0.25">
      <c r="A49" s="36"/>
      <c r="B49" s="9" t="s">
        <v>116</v>
      </c>
      <c r="C49" s="9"/>
      <c r="D49" s="9"/>
      <c r="E49" s="9"/>
      <c r="F49" s="9"/>
      <c r="G49" s="9"/>
      <c r="H49" s="9"/>
      <c r="I49" s="9"/>
      <c r="J49" s="9"/>
      <c r="K49" s="9">
        <v>9.3000000000000007</v>
      </c>
      <c r="L49" s="9"/>
      <c r="M49" s="9">
        <v>9.3000000000000007</v>
      </c>
      <c r="N49" s="9"/>
      <c r="O49" s="9">
        <v>9.3000000000000007</v>
      </c>
      <c r="P49" s="9">
        <v>9.3000000000000007</v>
      </c>
      <c r="Q49" s="9"/>
      <c r="R49" s="9">
        <v>9.3000000000000007</v>
      </c>
      <c r="S49" s="9">
        <v>9.3000000000000007</v>
      </c>
      <c r="T49" s="9"/>
      <c r="U49" s="9">
        <v>9.3000000000000007</v>
      </c>
      <c r="V49" s="9"/>
      <c r="W49" s="9"/>
      <c r="X49" s="9"/>
      <c r="Y49" s="9"/>
      <c r="Z49" s="9"/>
    </row>
    <row r="50" spans="1:27" x14ac:dyDescent="0.25">
      <c r="A50" s="3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7" x14ac:dyDescent="0.25">
      <c r="A51" s="3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2">
        <f>SUM(C47:V52)</f>
        <v>192.60000000000008</v>
      </c>
    </row>
    <row r="52" spans="1:27" x14ac:dyDescent="0.25">
      <c r="A52" s="3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7" ht="26.25" x14ac:dyDescent="0.25">
      <c r="A53" s="10" t="s">
        <v>5</v>
      </c>
      <c r="B53" s="39" t="s">
        <v>190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7" ht="15" customHeight="1" x14ac:dyDescent="0.25">
      <c r="A54" s="36" t="s">
        <v>191</v>
      </c>
      <c r="B54" s="9" t="s">
        <v>98</v>
      </c>
      <c r="C54" s="9"/>
      <c r="D54" s="9">
        <v>10</v>
      </c>
      <c r="E54" s="9"/>
      <c r="F54" s="9"/>
      <c r="G54" s="9"/>
      <c r="H54" s="9"/>
      <c r="I54" s="9"/>
      <c r="J54" s="9"/>
      <c r="K54" s="9"/>
      <c r="L54" s="9"/>
      <c r="M54" s="9">
        <v>10</v>
      </c>
      <c r="N54" s="9"/>
      <c r="O54" s="9">
        <v>10</v>
      </c>
      <c r="P54" s="9">
        <v>10</v>
      </c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7" x14ac:dyDescent="0.25">
      <c r="A55" s="36"/>
      <c r="B55" s="9" t="s">
        <v>99</v>
      </c>
      <c r="C55" s="9"/>
      <c r="D55" s="9">
        <v>10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7" x14ac:dyDescent="0.25">
      <c r="A56" s="36"/>
      <c r="B56" s="9" t="s">
        <v>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7" x14ac:dyDescent="0.25">
      <c r="A57" s="36"/>
      <c r="B57" s="9" t="s">
        <v>68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>
        <v>10</v>
      </c>
      <c r="P57" s="9">
        <v>10</v>
      </c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7" x14ac:dyDescent="0.25">
      <c r="A58" s="36"/>
      <c r="B58" s="9" t="s">
        <v>192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7" x14ac:dyDescent="0.25">
      <c r="A59" s="3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7" x14ac:dyDescent="0.25">
      <c r="A60" s="36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7" x14ac:dyDescent="0.25">
      <c r="A61" s="36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2">
        <f>SUM(C54:V61)</f>
        <v>70</v>
      </c>
    </row>
    <row r="62" spans="1:27" ht="26.25" x14ac:dyDescent="0.25">
      <c r="A62" s="10" t="s">
        <v>5</v>
      </c>
      <c r="B62" s="42" t="s">
        <v>197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7" ht="15" customHeight="1" x14ac:dyDescent="0.25">
      <c r="A63" s="36" t="s">
        <v>198</v>
      </c>
      <c r="B63" s="9" t="s">
        <v>128</v>
      </c>
      <c r="C63" s="9"/>
      <c r="D63" s="9"/>
      <c r="E63" s="9"/>
      <c r="F63" s="9"/>
      <c r="G63" s="9"/>
      <c r="H63" s="9"/>
      <c r="I63" s="9"/>
      <c r="J63" s="9"/>
      <c r="K63" s="9">
        <v>15</v>
      </c>
      <c r="L63" s="9">
        <v>15</v>
      </c>
      <c r="M63" s="9"/>
      <c r="N63" s="9"/>
      <c r="O63" s="9">
        <v>22.5</v>
      </c>
      <c r="P63" s="9"/>
      <c r="Q63" s="9"/>
      <c r="R63" s="9">
        <v>15</v>
      </c>
      <c r="S63" s="9"/>
      <c r="T63" s="9"/>
      <c r="U63" s="9">
        <v>15</v>
      </c>
      <c r="V63" s="9"/>
      <c r="W63" s="9"/>
      <c r="X63" s="9"/>
      <c r="Y63" s="9"/>
      <c r="Z63" s="9"/>
    </row>
    <row r="64" spans="1:27" x14ac:dyDescent="0.25">
      <c r="A64" s="36"/>
      <c r="B64" s="9" t="s">
        <v>99</v>
      </c>
      <c r="C64" s="9"/>
      <c r="D64" s="9"/>
      <c r="E64" s="9"/>
      <c r="F64" s="9"/>
      <c r="G64" s="9"/>
      <c r="H64" s="9"/>
      <c r="I64" s="9"/>
      <c r="J64" s="9"/>
      <c r="K64" s="9">
        <v>15</v>
      </c>
      <c r="L64" s="9"/>
      <c r="M64" s="9"/>
      <c r="N64" s="9"/>
      <c r="O64" s="9"/>
      <c r="P64" s="9">
        <v>15</v>
      </c>
      <c r="Q64" s="9"/>
      <c r="R64" s="9">
        <v>15</v>
      </c>
      <c r="S64" s="9"/>
      <c r="T64" s="9"/>
      <c r="U64" s="9"/>
      <c r="V64" s="9"/>
      <c r="W64" s="9"/>
      <c r="X64" s="9"/>
      <c r="Y64" s="9"/>
      <c r="Z64" s="9"/>
    </row>
    <row r="65" spans="1:27" x14ac:dyDescent="0.25">
      <c r="A65" s="36"/>
      <c r="B65" s="9" t="s">
        <v>67</v>
      </c>
      <c r="C65" s="9"/>
      <c r="D65" s="9"/>
      <c r="E65" s="9"/>
      <c r="F65" s="9"/>
      <c r="G65" s="9"/>
      <c r="H65" s="9"/>
      <c r="I65" s="9"/>
      <c r="J65" s="9">
        <v>10</v>
      </c>
      <c r="K65" s="9">
        <v>10</v>
      </c>
      <c r="L65" s="9"/>
      <c r="M65" s="9">
        <v>10</v>
      </c>
      <c r="N65" s="9"/>
      <c r="O65" s="9">
        <v>10</v>
      </c>
      <c r="P65" s="9">
        <v>10</v>
      </c>
      <c r="Q65" s="9">
        <v>10</v>
      </c>
      <c r="R65" s="9">
        <v>10</v>
      </c>
      <c r="S65" s="9"/>
      <c r="T65" s="9"/>
      <c r="U65" s="9">
        <v>10</v>
      </c>
      <c r="V65" s="9"/>
      <c r="W65" s="9"/>
      <c r="X65" s="9"/>
      <c r="Y65" s="9"/>
      <c r="Z65" s="9"/>
    </row>
    <row r="66" spans="1:27" ht="30" customHeight="1" x14ac:dyDescent="0.25">
      <c r="A66" s="36"/>
      <c r="B66" s="9" t="s">
        <v>196</v>
      </c>
      <c r="C66" s="9"/>
      <c r="D66" s="9">
        <v>5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2">
        <f>SUM(C63:V66)</f>
        <v>212.5</v>
      </c>
    </row>
    <row r="67" spans="1:27" ht="26.25" x14ac:dyDescent="0.25">
      <c r="A67" s="10" t="s">
        <v>5</v>
      </c>
      <c r="B67" s="39" t="s">
        <v>204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7" ht="15" customHeight="1" x14ac:dyDescent="0.25">
      <c r="A68" s="36" t="s">
        <v>205</v>
      </c>
      <c r="B68" s="9" t="s">
        <v>59</v>
      </c>
      <c r="C68" s="9"/>
      <c r="D68" s="9">
        <v>12</v>
      </c>
      <c r="E68" s="9"/>
      <c r="F68" s="9"/>
      <c r="G68" s="9"/>
      <c r="H68" s="9"/>
      <c r="I68" s="9"/>
      <c r="J68" s="9">
        <v>12</v>
      </c>
      <c r="K68" s="9">
        <v>12</v>
      </c>
      <c r="L68" s="9">
        <v>12</v>
      </c>
      <c r="M68" s="9">
        <v>12</v>
      </c>
      <c r="N68" s="9">
        <v>15</v>
      </c>
      <c r="O68" s="9">
        <v>12</v>
      </c>
      <c r="P68" s="9">
        <v>24</v>
      </c>
      <c r="Q68" s="9"/>
      <c r="R68" s="9">
        <v>12</v>
      </c>
      <c r="S68" s="9">
        <v>12</v>
      </c>
      <c r="T68" s="9"/>
      <c r="U68" s="9"/>
      <c r="V68" s="9"/>
      <c r="W68" s="9"/>
      <c r="X68" s="9"/>
      <c r="Y68" s="9"/>
      <c r="Z68" s="9"/>
    </row>
    <row r="69" spans="1:27" x14ac:dyDescent="0.25">
      <c r="A69" s="36"/>
      <c r="B69" s="9" t="s">
        <v>60</v>
      </c>
      <c r="C69" s="9"/>
      <c r="D69" s="9"/>
      <c r="E69" s="9"/>
      <c r="F69" s="9"/>
      <c r="G69" s="9"/>
      <c r="H69" s="9"/>
      <c r="I69" s="9"/>
      <c r="J69" s="9">
        <v>12</v>
      </c>
      <c r="K69" s="9">
        <v>12</v>
      </c>
      <c r="L69" s="9">
        <v>12</v>
      </c>
      <c r="M69" s="9">
        <v>12</v>
      </c>
      <c r="N69" s="9"/>
      <c r="O69" s="9"/>
      <c r="P69" s="9"/>
      <c r="Q69" s="9">
        <v>12</v>
      </c>
      <c r="R69" s="9"/>
      <c r="S69" s="9"/>
      <c r="T69" s="9"/>
      <c r="U69" s="9"/>
      <c r="V69" s="9"/>
      <c r="W69" s="9"/>
      <c r="X69" s="9"/>
      <c r="Y69" s="9"/>
      <c r="Z69" s="9"/>
    </row>
    <row r="70" spans="1:27" x14ac:dyDescent="0.25">
      <c r="A70" s="36"/>
      <c r="B70" s="9" t="s">
        <v>62</v>
      </c>
      <c r="C70" s="9"/>
      <c r="D70" s="9">
        <v>10</v>
      </c>
      <c r="E70" s="9"/>
      <c r="F70" s="9"/>
      <c r="G70" s="9"/>
      <c r="H70" s="9"/>
      <c r="I70" s="9"/>
      <c r="J70" s="9">
        <v>10</v>
      </c>
      <c r="K70" s="9">
        <v>10</v>
      </c>
      <c r="L70" s="9">
        <v>10</v>
      </c>
      <c r="M70" s="9">
        <v>10</v>
      </c>
      <c r="N70" s="9"/>
      <c r="O70" s="9">
        <v>10</v>
      </c>
      <c r="P70" s="9">
        <v>10</v>
      </c>
      <c r="Q70" s="9">
        <v>10</v>
      </c>
      <c r="R70" s="9">
        <v>10</v>
      </c>
      <c r="S70" s="9"/>
      <c r="T70" s="9"/>
      <c r="U70" s="9"/>
      <c r="V70" s="9"/>
      <c r="W70" s="9"/>
      <c r="X70" s="9"/>
      <c r="Y70" s="9"/>
      <c r="Z70" s="9"/>
    </row>
    <row r="71" spans="1:27" x14ac:dyDescent="0.25">
      <c r="A71" s="36"/>
      <c r="B71" s="9" t="s">
        <v>68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7" x14ac:dyDescent="0.25">
      <c r="A72" s="36"/>
      <c r="B72" s="9" t="s">
        <v>112</v>
      </c>
      <c r="C72" s="9"/>
      <c r="D72" s="9"/>
      <c r="E72" s="9"/>
      <c r="F72" s="9"/>
      <c r="G72" s="9"/>
      <c r="H72" s="9"/>
      <c r="I72" s="9"/>
      <c r="J72" s="9"/>
      <c r="K72" s="9">
        <v>12</v>
      </c>
      <c r="L72" s="9"/>
      <c r="M72" s="9"/>
      <c r="N72" s="9"/>
      <c r="O72" s="9">
        <v>12</v>
      </c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7" x14ac:dyDescent="0.25">
      <c r="A73" s="36"/>
      <c r="B73" s="9" t="s">
        <v>92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>
        <v>12</v>
      </c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7" x14ac:dyDescent="0.25">
      <c r="A74" s="36"/>
      <c r="B74" s="9" t="s">
        <v>67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>
        <v>10</v>
      </c>
      <c r="R74" s="9"/>
      <c r="S74" s="9"/>
      <c r="T74" s="9"/>
      <c r="U74" s="9"/>
      <c r="V74" s="9"/>
      <c r="W74" s="9"/>
      <c r="X74" s="9"/>
      <c r="Y74" s="9"/>
      <c r="Z74" s="9"/>
    </row>
    <row r="75" spans="1:27" x14ac:dyDescent="0.25">
      <c r="A75" s="3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2">
        <f>SUM(C68:V75)</f>
        <v>331</v>
      </c>
    </row>
    <row r="76" spans="1:27" ht="26.25" x14ac:dyDescent="0.25">
      <c r="A76" s="10" t="s">
        <v>5</v>
      </c>
      <c r="B76" s="39" t="s">
        <v>208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7" ht="15" customHeight="1" x14ac:dyDescent="0.25">
      <c r="A77" s="36"/>
      <c r="B77" s="9" t="s">
        <v>209</v>
      </c>
      <c r="C77" s="9"/>
      <c r="D77" s="9"/>
      <c r="E77" s="9"/>
      <c r="F77" s="9"/>
      <c r="G77" s="9"/>
      <c r="H77" s="9"/>
      <c r="I77" s="9"/>
      <c r="J77" s="9"/>
      <c r="K77" s="9">
        <v>72</v>
      </c>
      <c r="L77" s="9">
        <v>72</v>
      </c>
      <c r="M77" s="9"/>
      <c r="N77" s="9"/>
      <c r="O77" s="9">
        <v>72</v>
      </c>
      <c r="P77" s="9">
        <v>72</v>
      </c>
      <c r="Q77" s="9">
        <v>72</v>
      </c>
      <c r="R77" s="9"/>
      <c r="S77" s="9"/>
      <c r="T77" s="9"/>
      <c r="U77" s="9"/>
      <c r="V77" s="9"/>
      <c r="W77" s="9"/>
      <c r="X77" s="9"/>
      <c r="Y77" s="9"/>
      <c r="Z77" s="9"/>
      <c r="AA77" s="2">
        <f>SUM(C77:V77)</f>
        <v>360</v>
      </c>
    </row>
    <row r="78" spans="1:27" x14ac:dyDescent="0.25">
      <c r="A78" s="36"/>
      <c r="B78" s="9" t="s">
        <v>211</v>
      </c>
      <c r="C78" s="9"/>
      <c r="D78" s="9"/>
      <c r="E78" s="9"/>
      <c r="F78" s="9"/>
      <c r="G78" s="9"/>
      <c r="H78" s="9"/>
      <c r="I78" s="9"/>
      <c r="J78" s="9"/>
      <c r="K78" s="9">
        <v>37</v>
      </c>
      <c r="L78" s="9"/>
      <c r="M78" s="9"/>
      <c r="N78" s="9"/>
      <c r="O78" s="9">
        <v>37</v>
      </c>
      <c r="P78" s="9">
        <v>37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2">
        <f>SUM(C78:V78)</f>
        <v>111</v>
      </c>
    </row>
    <row r="79" spans="1:27" x14ac:dyDescent="0.25">
      <c r="A79" s="36"/>
      <c r="B79" s="9" t="s">
        <v>212</v>
      </c>
      <c r="C79" s="9"/>
      <c r="D79" s="9"/>
      <c r="E79" s="9"/>
      <c r="F79" s="9"/>
      <c r="G79" s="9"/>
      <c r="H79" s="9"/>
      <c r="I79" s="9"/>
      <c r="J79" s="9"/>
      <c r="K79" s="9">
        <v>35</v>
      </c>
      <c r="L79" s="9"/>
      <c r="M79" s="9"/>
      <c r="N79" s="9"/>
      <c r="O79" s="9">
        <v>35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2">
        <f>SUM(C79:V79)</f>
        <v>70</v>
      </c>
    </row>
    <row r="80" spans="1:27" x14ac:dyDescent="0.25">
      <c r="A80" s="36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7" x14ac:dyDescent="0.25">
      <c r="A81" s="36"/>
      <c r="B81" s="11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7" x14ac:dyDescent="0.25">
      <c r="A82" s="36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7" x14ac:dyDescent="0.25">
      <c r="A83" s="36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7" x14ac:dyDescent="0.25">
      <c r="A84" s="36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9"/>
      <c r="X84" s="9"/>
      <c r="Y84" s="9"/>
      <c r="Z84" s="9"/>
      <c r="AA84" s="2">
        <f>SUM(C79:V84)</f>
        <v>70</v>
      </c>
    </row>
    <row r="85" spans="1:27" ht="27.75" customHeight="1" x14ac:dyDescent="0.25">
      <c r="A85" s="40" t="s">
        <v>15</v>
      </c>
      <c r="B85" s="40"/>
      <c r="C85" s="13">
        <v>17.5</v>
      </c>
      <c r="D85" s="14">
        <v>90</v>
      </c>
      <c r="E85" s="13">
        <v>-6</v>
      </c>
      <c r="F85" s="13">
        <v>0</v>
      </c>
      <c r="G85" s="14">
        <v>-12.5</v>
      </c>
      <c r="H85" s="26">
        <v>24</v>
      </c>
      <c r="I85" s="26">
        <v>0</v>
      </c>
      <c r="J85" s="26">
        <v>316.14999999999998</v>
      </c>
      <c r="K85" s="26">
        <v>506.15</v>
      </c>
      <c r="L85" s="26">
        <v>190.65</v>
      </c>
      <c r="M85" s="26">
        <v>187.2</v>
      </c>
      <c r="N85" s="26">
        <v>126.8</v>
      </c>
      <c r="O85" s="26">
        <v>613</v>
      </c>
      <c r="P85" s="26">
        <v>462.15</v>
      </c>
      <c r="Q85" s="26">
        <v>87</v>
      </c>
      <c r="R85" s="26">
        <v>440.5</v>
      </c>
      <c r="S85" s="26">
        <v>90</v>
      </c>
      <c r="T85" s="26">
        <v>15</v>
      </c>
      <c r="U85" s="26">
        <v>168.9</v>
      </c>
      <c r="V85" s="26">
        <v>-64</v>
      </c>
      <c r="W85" s="16"/>
      <c r="X85" s="16"/>
      <c r="Y85" s="16"/>
      <c r="Z85" s="16"/>
    </row>
    <row r="86" spans="1:27" ht="36" customHeight="1" x14ac:dyDescent="0.25">
      <c r="A86" s="41" t="s">
        <v>16</v>
      </c>
      <c r="B86" s="41"/>
      <c r="C86" s="17" t="e">
        <f>C85-C5-C6-C7-C8-C9-C10-C12-C13-C14-C15-C16-C17-C19-C20-C21-C22-C23-C24-C26-C27-C28-C29-C30-C31-C33-C34-C35-C36-C37-C38-C40-C41-C42-C43-C44-C45-C47-C48-C49-C50-C51-C52-C54-C55-C56-C57-C58-C59-C60-C61-C63-C64-C65-C66-#REF!-#REF!-#REF!-#REF!-C68-C69-C70-C71-C72-C73-C74-C75-C77-C78-C79-C80-C81-C82-C83-C84-C3</f>
        <v>#REF!</v>
      </c>
      <c r="D86" s="17">
        <f>D85-D5-D6-D7-D8-D9-D10-D12-D13-D14-D15-D16-D17-D19-D20-D21-D22-D23-D24-D26-D27-D28-D29-D30-D31-D33-D34-D35-D36-D37-D38-D40-D41-D42-D43-D44-D45-D47-D48-D49-D50-D51-D52-D54-D55-D56-D57-D58-D59-D60-D61-D63-D64-D65-D66-D68-D69-D70-D71-D72-D73-D74-D75-D77-D78-D79-D80-D81-D82-D83-D84-D3</f>
        <v>2.5</v>
      </c>
      <c r="E86" s="17" t="e">
        <f>E85-E5-E6-E7-E8-E9-E10-E12-E13-E14-E15-E16-E17-E19-E20-E21-E22-E23-E24-E26-E27-E28-E29-E30-E31-E33-E34-E35-E36-E37-E38-E40-E41-E42-E43-E44-E45-E47-E48-E49-E50-E51-E52-E54-E55-E56-E57-E58-E59-E60-E61-E63-E64-E65-E66-#REF!-#REF!-#REF!-#REF!-E68-E69-E70-E71-E72-E73-E74-E75-E77-E78-E79-E80-E81-E82-E83-E84-E3</f>
        <v>#REF!</v>
      </c>
      <c r="F86" s="17" t="e">
        <f>F85-F5-F6-F7-F8-F9-F10-F12-F13-F14-F15-F16-F17-F19-F20-F21-F22-F23-F24-F26-F27-F28-F29-F30-F31-F33-F34-F35-F36-F37-F38-F40-F41-F42-F43-F44-F45-F47-F48-F49-F50-F51-F52-F54-F55-F56-F57-F58-F59-F60-F61-F63-F64-F65-F66-#REF!-#REF!-#REF!-#REF!-F68-F69-F70-F71-F72-F73-F74-F75-F77-F78-F79-F80-F81-F82-F83-F84-F3</f>
        <v>#REF!</v>
      </c>
      <c r="G86" s="17" t="e">
        <f>G85-G5-G6-G7-G8-G9-G10-G12-G13-G14-G15-G16-G17-G19-G20-G21-G22-G23-G24-G26-G27-G28-G29-G30-G31-G33-G34-G35-G36-G37-G38-G40-G41-G42-G43-G44-G45-G47-G48-G49-G50-G51-G52-G54-G55-G56-G57-G58-G59-G60-G61-G63-G64-G65-G66-#REF!-#REF!-#REF!-#REF!-G68-G69-G70-G71-G72-G73-G74-G75-G77-G78-G79-G80-G81-G82-G83-G84-G3</f>
        <v>#REF!</v>
      </c>
      <c r="H86" s="25" t="e">
        <f>H85-H5-H6-H7-H8-H9-H10-H12-H13-H14-H15-H16-H17-H19-H20-H21-H22-H23-H24-H26-H27-H28-H29-H30-H31-H33-H34-H35-H36-H37-H38-H40-H41-H42-H43-H44-H45-H47-H48-H49-H50-H51-H52-H54-H55-H56-H57-H58-H59-H60-H61-H63-H64-H65-H66-#REF!-#REF!-#REF!-#REF!-H68-H69-H70-H71-H72-H73-H74-H75-H77-H78-H79-H80-H81-H82-H83-H84-H3</f>
        <v>#REF!</v>
      </c>
      <c r="I86" s="25" t="e">
        <f>I85-I5-I6-I7-I8-I9-I10-I12-I13-I14-I15-I16-I17-I19-I20-I21-I22-I23-I24-I26-I27-I28-I29-I30-I31-I33-I34-I35-I36-I37-I38-I40-I41-I42-I43-I44-I45-I47-I48-I49-I50-I51-I52-I54-I55-I56-I57-I58-I59-I60-I61-I63-I64-I65-I66-#REF!-#REF!-#REF!-#REF!-I68-I69-I70-I71-I72-I73-I74-I75-I77-I78-I79-I80-I81-I82-I83-I84-I3</f>
        <v>#REF!</v>
      </c>
      <c r="J86" s="17">
        <f t="shared" ref="J86:U86" si="0">J85-J5-J6-J7-J8-J9-J10-J12-J13-J14-J15-J16-J17-J19-J20-J21-J22-J23-J24-J26-J27-J28-J29-J30-J31-J33-J34-J35-J36-J37-J38-J40-J41-J42-J43-J44-J45-J47-J48-J49-J50-J51-J52-J54-J55-J56-J57-J58-J59-J60-J61-J63-J64-J65-J66-J68-J69-J70-J71-J72-J73-J74-J75-J77-J78-J79-J80-J81-J82-J83-J84-J3</f>
        <v>109.24999999999997</v>
      </c>
      <c r="K86" s="17">
        <f t="shared" si="0"/>
        <v>-68.550000000000011</v>
      </c>
      <c r="L86" s="17">
        <f t="shared" si="0"/>
        <v>0.65000000000000568</v>
      </c>
      <c r="M86" s="17">
        <f t="shared" si="0"/>
        <v>-10.000000000000014</v>
      </c>
      <c r="N86" s="17">
        <f t="shared" si="0"/>
        <v>56.8</v>
      </c>
      <c r="O86" s="17">
        <f t="shared" si="0"/>
        <v>154.30000000000001</v>
      </c>
      <c r="P86" s="17">
        <f t="shared" si="0"/>
        <v>9.4499999999999886</v>
      </c>
      <c r="Q86" s="17">
        <f t="shared" si="0"/>
        <v>-104</v>
      </c>
      <c r="R86" s="17">
        <f t="shared" si="0"/>
        <v>68.800000000000011</v>
      </c>
      <c r="S86" s="17">
        <f t="shared" si="0"/>
        <v>21.700000000000003</v>
      </c>
      <c r="T86" s="17">
        <f t="shared" si="0"/>
        <v>15</v>
      </c>
      <c r="U86" s="17">
        <f t="shared" si="0"/>
        <v>-8.3000000000000007</v>
      </c>
      <c r="V86" s="25" t="e">
        <f>V85-V5-V6-V7-V8-V9-V10-V12-V13-V14-V15-V16-V17-V19-V20-V21-V22-V23-V24-V26-V27-V28-V29-V30-V31-V33-V34-V35-V36-V37-V38-V40-V41-V42-V43-V44-V45-V47-V48-V49-V50-V51-V52-V54-V55-V56-V57-V58-V59-V60-V61-V63-V64-V65-V66-#REF!-#REF!-#REF!-#REF!-V68-V69-V70-V71-V72-V73-V74-V75-V77-V78-V79-V80-V81-V82-V83-V84-V3</f>
        <v>#REF!</v>
      </c>
      <c r="W86" s="18"/>
      <c r="X86" s="18"/>
      <c r="Y86" s="18"/>
      <c r="Z86" s="18"/>
      <c r="AA86" s="19">
        <f>D86+J86+K86+L86+M86+N86+O86+P86+Q86+R86+S86+T86+U86</f>
        <v>247.59999999999997</v>
      </c>
    </row>
    <row r="88" spans="1:27" x14ac:dyDescent="0.25">
      <c r="AA88" s="19"/>
    </row>
  </sheetData>
  <mergeCells count="26">
    <mergeCell ref="B76:Z76"/>
    <mergeCell ref="A77:A84"/>
    <mergeCell ref="A85:B85"/>
    <mergeCell ref="A86:B86"/>
    <mergeCell ref="B62:Z62"/>
    <mergeCell ref="A63:A66"/>
    <mergeCell ref="B67:Z67"/>
    <mergeCell ref="A68:A75"/>
    <mergeCell ref="A54:A61"/>
    <mergeCell ref="B18:Z18"/>
    <mergeCell ref="A19:A24"/>
    <mergeCell ref="B25:Z25"/>
    <mergeCell ref="A26:A31"/>
    <mergeCell ref="B32:Z32"/>
    <mergeCell ref="A33:A38"/>
    <mergeCell ref="B39:Z39"/>
    <mergeCell ref="A40:A45"/>
    <mergeCell ref="B46:Z46"/>
    <mergeCell ref="A47:A52"/>
    <mergeCell ref="B53:Z53"/>
    <mergeCell ref="A12:A17"/>
    <mergeCell ref="A1:B2"/>
    <mergeCell ref="A3:B3"/>
    <mergeCell ref="B4:Z4"/>
    <mergeCell ref="A5:A10"/>
    <mergeCell ref="B11:Z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X118"/>
  <sheetViews>
    <sheetView topLeftCell="B1" zoomScale="77" zoomScaleNormal="77" workbookViewId="0">
      <pane ySplit="3" topLeftCell="A72" activePane="bottomLeft" state="frozen"/>
      <selection pane="bottomLeft" activeCell="A108" sqref="A108:XFD114"/>
    </sheetView>
  </sheetViews>
  <sheetFormatPr defaultRowHeight="15" x14ac:dyDescent="0.25"/>
  <cols>
    <col min="1" max="1" width="20" style="2" customWidth="1"/>
    <col min="2" max="2" width="19" style="2" customWidth="1"/>
    <col min="3" max="3" width="13" style="2" hidden="1" customWidth="1"/>
    <col min="4" max="4" width="15.375" style="2" hidden="1" customWidth="1"/>
    <col min="5" max="7" width="13.75" style="2" hidden="1" customWidth="1"/>
    <col min="8" max="8" width="12.875" style="2" hidden="1" customWidth="1"/>
    <col min="9" max="11" width="12.75" style="2" hidden="1" customWidth="1"/>
    <col min="12" max="12" width="4.875" style="2" hidden="1" customWidth="1"/>
    <col min="13" max="13" width="1.375" style="2" hidden="1" customWidth="1"/>
    <col min="14" max="15" width="13.625" style="2" customWidth="1"/>
    <col min="16" max="16" width="13.625" style="2" hidden="1" customWidth="1"/>
    <col min="17" max="19" width="13.625" style="2" customWidth="1"/>
    <col min="20" max="20" width="13.625" style="2" hidden="1" customWidth="1"/>
    <col min="21" max="29" width="13.625" style="2" customWidth="1"/>
    <col min="30" max="30" width="13.625" style="2" hidden="1" customWidth="1"/>
    <col min="31" max="31" width="13.625" style="2" customWidth="1"/>
    <col min="32" max="32" width="13.625" style="2" hidden="1" customWidth="1"/>
    <col min="33" max="33" width="13.625" style="2" customWidth="1"/>
    <col min="34" max="35" width="13.625" style="2" hidden="1" customWidth="1"/>
    <col min="36" max="50" width="13.625" style="2" customWidth="1"/>
    <col min="51" max="51" width="12.25" style="2" customWidth="1"/>
    <col min="52" max="57" width="13" style="2" customWidth="1"/>
    <col min="58" max="58" width="12.375" style="2" customWidth="1"/>
    <col min="59" max="59" width="11.875" style="2" customWidth="1"/>
    <col min="60" max="60" width="11.25" style="2" customWidth="1"/>
    <col min="61" max="1064" width="8.25" style="2" customWidth="1"/>
  </cols>
  <sheetData>
    <row r="1" spans="1:60" ht="33" customHeight="1" x14ac:dyDescent="0.25">
      <c r="A1" s="37" t="s">
        <v>0</v>
      </c>
      <c r="B1" s="37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</row>
    <row r="2" spans="1:60" ht="33" customHeight="1" x14ac:dyDescent="0.25">
      <c r="A2" s="37"/>
      <c r="B2" s="37"/>
      <c r="C2" s="4" t="s">
        <v>17</v>
      </c>
      <c r="D2" s="4" t="s">
        <v>44</v>
      </c>
      <c r="E2" s="4" t="s">
        <v>18</v>
      </c>
      <c r="F2" s="4"/>
      <c r="G2" s="23" t="s">
        <v>19</v>
      </c>
      <c r="H2" s="23" t="s">
        <v>20</v>
      </c>
      <c r="I2" s="4" t="s">
        <v>27</v>
      </c>
      <c r="J2" s="24" t="s">
        <v>28</v>
      </c>
      <c r="K2" s="4" t="s">
        <v>29</v>
      </c>
      <c r="L2" s="4" t="s">
        <v>30</v>
      </c>
      <c r="M2" s="4"/>
      <c r="N2" s="4" t="s">
        <v>31</v>
      </c>
      <c r="O2" s="4" t="s">
        <v>32</v>
      </c>
      <c r="P2" s="4" t="s">
        <v>33</v>
      </c>
      <c r="Q2" s="4" t="s">
        <v>34</v>
      </c>
      <c r="R2" s="4" t="s">
        <v>39</v>
      </c>
      <c r="S2" s="4" t="s">
        <v>38</v>
      </c>
      <c r="T2" s="4" t="s">
        <v>46</v>
      </c>
      <c r="U2" s="4" t="s">
        <v>48</v>
      </c>
      <c r="V2" s="4" t="s">
        <v>50</v>
      </c>
      <c r="W2" s="4" t="s">
        <v>85</v>
      </c>
      <c r="X2" s="4" t="s">
        <v>49</v>
      </c>
      <c r="Y2" s="4" t="s">
        <v>58</v>
      </c>
      <c r="Z2" s="4" t="s">
        <v>53</v>
      </c>
      <c r="AA2" s="4" t="s">
        <v>69</v>
      </c>
      <c r="AB2" s="4" t="s">
        <v>82</v>
      </c>
      <c r="AC2" s="4" t="s">
        <v>75</v>
      </c>
      <c r="AD2" s="4" t="s">
        <v>78</v>
      </c>
      <c r="AE2" s="4" t="s">
        <v>88</v>
      </c>
      <c r="AF2" s="4" t="s">
        <v>89</v>
      </c>
      <c r="AG2" s="4" t="s">
        <v>87</v>
      </c>
      <c r="AH2" s="4" t="s">
        <v>86</v>
      </c>
      <c r="AI2" s="4" t="s">
        <v>84</v>
      </c>
      <c r="AJ2" s="4" t="s">
        <v>79</v>
      </c>
      <c r="AK2" s="4" t="s">
        <v>77</v>
      </c>
      <c r="AL2" s="4" t="s">
        <v>76</v>
      </c>
      <c r="AM2" s="4" t="s">
        <v>74</v>
      </c>
      <c r="AN2" s="4" t="s">
        <v>73</v>
      </c>
      <c r="AO2" s="4" t="s">
        <v>83</v>
      </c>
      <c r="AP2" s="4" t="s">
        <v>124</v>
      </c>
      <c r="AQ2" s="4" t="s">
        <v>125</v>
      </c>
      <c r="AR2" s="4" t="s">
        <v>126</v>
      </c>
      <c r="AS2" s="4" t="s">
        <v>127</v>
      </c>
      <c r="AT2" s="4" t="s">
        <v>95</v>
      </c>
      <c r="AU2" s="4" t="s">
        <v>81</v>
      </c>
      <c r="AV2" s="4" t="s">
        <v>72</v>
      </c>
      <c r="AW2" s="4" t="s">
        <v>66</v>
      </c>
      <c r="AX2" s="4" t="s">
        <v>65</v>
      </c>
      <c r="AY2" s="4" t="s">
        <v>118</v>
      </c>
      <c r="AZ2" s="4" t="s">
        <v>164</v>
      </c>
      <c r="BA2" s="4" t="s">
        <v>135</v>
      </c>
      <c r="BB2" s="4" t="s">
        <v>202</v>
      </c>
      <c r="BC2" s="4" t="s">
        <v>154</v>
      </c>
      <c r="BD2" s="4" t="s">
        <v>134</v>
      </c>
      <c r="BE2" s="4" t="s">
        <v>119</v>
      </c>
      <c r="BF2" s="4" t="s">
        <v>201</v>
      </c>
      <c r="BG2" s="19">
        <f>SUM(N3:BF3)</f>
        <v>420</v>
      </c>
      <c r="BH2" s="2" t="s">
        <v>203</v>
      </c>
    </row>
    <row r="3" spans="1:60" s="7" customFormat="1" ht="33" customHeight="1" x14ac:dyDescent="0.2">
      <c r="A3" s="38" t="s">
        <v>4</v>
      </c>
      <c r="B3" s="38"/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/>
      <c r="N3" s="5">
        <v>15</v>
      </c>
      <c r="O3" s="5">
        <v>15</v>
      </c>
      <c r="P3" s="5">
        <v>0</v>
      </c>
      <c r="Q3" s="5">
        <v>15</v>
      </c>
      <c r="R3" s="5">
        <v>15</v>
      </c>
      <c r="S3" s="5">
        <v>15</v>
      </c>
      <c r="T3" s="5">
        <v>0</v>
      </c>
      <c r="U3" s="5">
        <v>15</v>
      </c>
      <c r="V3" s="5">
        <v>15</v>
      </c>
      <c r="W3" s="5">
        <v>15</v>
      </c>
      <c r="X3" s="5">
        <v>15</v>
      </c>
      <c r="Y3" s="5">
        <v>15</v>
      </c>
      <c r="Z3" s="5">
        <v>15</v>
      </c>
      <c r="AA3" s="5">
        <v>15</v>
      </c>
      <c r="AB3" s="5">
        <v>15</v>
      </c>
      <c r="AC3" s="5">
        <v>15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15</v>
      </c>
      <c r="AK3" s="5">
        <v>15</v>
      </c>
      <c r="AL3" s="5">
        <v>15</v>
      </c>
      <c r="AM3" s="5">
        <v>15</v>
      </c>
      <c r="AN3" s="5">
        <v>15</v>
      </c>
      <c r="AO3" s="5">
        <v>15</v>
      </c>
      <c r="AP3" s="5">
        <v>15</v>
      </c>
      <c r="AQ3" s="5">
        <v>15</v>
      </c>
      <c r="AR3" s="5">
        <v>15</v>
      </c>
      <c r="AS3" s="5">
        <v>15</v>
      </c>
      <c r="AT3" s="5">
        <v>0</v>
      </c>
      <c r="AU3" s="5">
        <v>15</v>
      </c>
      <c r="AV3" s="5">
        <v>15</v>
      </c>
      <c r="AW3" s="5">
        <v>0</v>
      </c>
      <c r="AX3" s="5">
        <v>15</v>
      </c>
      <c r="AY3" s="6"/>
      <c r="AZ3" s="6">
        <v>0</v>
      </c>
      <c r="BA3" s="6">
        <v>0</v>
      </c>
      <c r="BB3" s="6">
        <v>0</v>
      </c>
      <c r="BC3" s="6">
        <v>0</v>
      </c>
      <c r="BD3" s="6">
        <v>0</v>
      </c>
      <c r="BE3" s="6">
        <v>15</v>
      </c>
      <c r="BF3" s="6">
        <v>0</v>
      </c>
    </row>
    <row r="4" spans="1:60" ht="27.75" customHeight="1" x14ac:dyDescent="0.25">
      <c r="A4" s="8" t="s">
        <v>5</v>
      </c>
      <c r="B4" s="54" t="s">
        <v>147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</row>
    <row r="5" spans="1:60" ht="15" customHeight="1" x14ac:dyDescent="0.25">
      <c r="A5" s="36" t="s">
        <v>148</v>
      </c>
      <c r="B5" s="9" t="s">
        <v>59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>
        <v>10</v>
      </c>
      <c r="O5" s="9"/>
      <c r="P5" s="9">
        <v>10</v>
      </c>
      <c r="Q5" s="9">
        <v>10</v>
      </c>
      <c r="R5" s="9">
        <v>10</v>
      </c>
      <c r="S5" s="9"/>
      <c r="T5" s="9"/>
      <c r="U5" s="9">
        <v>10</v>
      </c>
      <c r="V5" s="9"/>
      <c r="W5" s="9">
        <v>10</v>
      </c>
      <c r="X5" s="9">
        <v>10</v>
      </c>
      <c r="Y5" s="9">
        <v>10</v>
      </c>
      <c r="Z5" s="9">
        <v>10</v>
      </c>
      <c r="AA5" s="9">
        <v>10</v>
      </c>
      <c r="AB5" s="9"/>
      <c r="AC5" s="9"/>
      <c r="AD5" s="9"/>
      <c r="AE5" s="9">
        <v>10</v>
      </c>
      <c r="AF5" s="9"/>
      <c r="AG5" s="9">
        <v>10</v>
      </c>
      <c r="AH5" s="9"/>
      <c r="AI5" s="9"/>
      <c r="AJ5" s="9"/>
      <c r="AK5" s="9"/>
      <c r="AL5" s="9"/>
      <c r="AM5" s="9"/>
      <c r="AN5" s="9">
        <v>10</v>
      </c>
      <c r="AO5" s="9">
        <v>10</v>
      </c>
      <c r="AP5" s="9"/>
      <c r="AQ5" s="9"/>
      <c r="AR5" s="9">
        <v>10</v>
      </c>
      <c r="AS5" s="9">
        <v>10</v>
      </c>
      <c r="AT5" s="9">
        <v>10</v>
      </c>
      <c r="AU5" s="9">
        <v>10</v>
      </c>
      <c r="AV5" s="9">
        <v>10</v>
      </c>
      <c r="AW5" s="9"/>
      <c r="AX5" s="9"/>
      <c r="AY5" s="9">
        <v>0</v>
      </c>
      <c r="AZ5" s="9"/>
      <c r="BA5" s="9"/>
      <c r="BB5" s="9"/>
      <c r="BC5" s="9"/>
      <c r="BD5" s="9"/>
      <c r="BE5" s="9"/>
      <c r="BF5" s="9"/>
      <c r="BG5" s="20">
        <f>SUM(F5:BF10)</f>
        <v>370</v>
      </c>
    </row>
    <row r="6" spans="1:60" x14ac:dyDescent="0.25">
      <c r="A6" s="36"/>
      <c r="B6" s="9" t="s">
        <v>60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>
        <v>10</v>
      </c>
      <c r="O6" s="9"/>
      <c r="P6" s="9">
        <v>10</v>
      </c>
      <c r="Q6" s="9"/>
      <c r="R6" s="9"/>
      <c r="S6" s="9"/>
      <c r="T6" s="9"/>
      <c r="U6" s="9">
        <v>10</v>
      </c>
      <c r="V6" s="9"/>
      <c r="W6" s="9"/>
      <c r="X6" s="9">
        <v>10</v>
      </c>
      <c r="Y6" s="9"/>
      <c r="Z6" s="9">
        <v>10</v>
      </c>
      <c r="AA6" s="9">
        <v>10</v>
      </c>
      <c r="AB6" s="9"/>
      <c r="AC6" s="9">
        <v>10</v>
      </c>
      <c r="AD6" s="9"/>
      <c r="AE6" s="9">
        <v>10</v>
      </c>
      <c r="AF6" s="9"/>
      <c r="AG6" s="9">
        <v>10</v>
      </c>
      <c r="AH6" s="9"/>
      <c r="AI6" s="9"/>
      <c r="AJ6" s="9"/>
      <c r="AK6" s="9"/>
      <c r="AL6" s="9">
        <v>10</v>
      </c>
      <c r="AM6" s="9"/>
      <c r="AN6" s="9"/>
      <c r="AO6" s="9">
        <v>10</v>
      </c>
      <c r="AP6" s="9"/>
      <c r="AQ6" s="9"/>
      <c r="AR6" s="9">
        <v>10</v>
      </c>
      <c r="AS6" s="9"/>
      <c r="AT6" s="9">
        <v>10</v>
      </c>
      <c r="AU6" s="9">
        <v>10</v>
      </c>
      <c r="AV6" s="9"/>
      <c r="AW6" s="9"/>
      <c r="AX6" s="9">
        <v>10</v>
      </c>
      <c r="AY6" s="9"/>
      <c r="AZ6" s="9"/>
      <c r="BA6" s="9"/>
      <c r="BB6" s="9"/>
      <c r="BC6" s="9"/>
      <c r="BD6" s="9"/>
      <c r="BE6" s="9"/>
      <c r="BF6" s="9"/>
    </row>
    <row r="7" spans="1:60" x14ac:dyDescent="0.25">
      <c r="A7" s="36"/>
      <c r="B7" s="9" t="s">
        <v>62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spans="1:60" x14ac:dyDescent="0.25">
      <c r="A8" s="36"/>
      <c r="B8" s="9" t="s">
        <v>113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10</v>
      </c>
      <c r="S8" s="9"/>
      <c r="T8" s="9"/>
      <c r="U8" s="9"/>
      <c r="V8" s="9"/>
      <c r="W8" s="9"/>
      <c r="X8" s="9"/>
      <c r="Y8" s="9"/>
      <c r="Z8" s="9"/>
      <c r="AA8" s="9">
        <v>10</v>
      </c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>
        <v>10</v>
      </c>
      <c r="BE8" s="9"/>
      <c r="BF8" s="9"/>
    </row>
    <row r="9" spans="1:60" x14ac:dyDescent="0.25">
      <c r="A9" s="36"/>
      <c r="B9" s="9" t="s">
        <v>101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spans="1:60" x14ac:dyDescent="0.25">
      <c r="A10" s="3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spans="1:60" ht="29.25" customHeight="1" x14ac:dyDescent="0.25">
      <c r="A11" s="10" t="s">
        <v>5</v>
      </c>
      <c r="B11" s="54" t="s">
        <v>149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</row>
    <row r="12" spans="1:60" ht="15" customHeight="1" x14ac:dyDescent="0.25">
      <c r="A12" s="36" t="s">
        <v>150</v>
      </c>
      <c r="B12" s="9" t="s">
        <v>59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10</v>
      </c>
      <c r="O12" s="9">
        <v>10</v>
      </c>
      <c r="P12" s="9"/>
      <c r="Q12" s="9">
        <v>10</v>
      </c>
      <c r="R12" s="9">
        <v>10</v>
      </c>
      <c r="S12" s="9"/>
      <c r="T12" s="9"/>
      <c r="U12" s="9">
        <v>10</v>
      </c>
      <c r="V12" s="9"/>
      <c r="W12" s="9">
        <v>10</v>
      </c>
      <c r="X12" s="9">
        <v>10</v>
      </c>
      <c r="Y12" s="9">
        <v>10</v>
      </c>
      <c r="Z12" s="9">
        <v>10</v>
      </c>
      <c r="AA12" s="9">
        <v>10</v>
      </c>
      <c r="AB12" s="9"/>
      <c r="AC12" s="9"/>
      <c r="AD12" s="9"/>
      <c r="AE12" s="9">
        <v>10</v>
      </c>
      <c r="AF12" s="9"/>
      <c r="AG12" s="9">
        <v>10</v>
      </c>
      <c r="AH12" s="9"/>
      <c r="AI12" s="9"/>
      <c r="AJ12" s="9"/>
      <c r="AK12" s="9"/>
      <c r="AL12" s="9"/>
      <c r="AM12" s="9"/>
      <c r="AN12" s="9">
        <v>10</v>
      </c>
      <c r="AO12" s="9"/>
      <c r="AP12" s="9"/>
      <c r="AQ12" s="9"/>
      <c r="AR12" s="9">
        <v>10</v>
      </c>
      <c r="AS12" s="9">
        <v>10</v>
      </c>
      <c r="AT12" s="9">
        <v>10</v>
      </c>
      <c r="AU12" s="9">
        <v>10</v>
      </c>
      <c r="AV12" s="9">
        <v>10</v>
      </c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spans="1:60" x14ac:dyDescent="0.25">
      <c r="A13" s="36"/>
      <c r="B13" s="9" t="s">
        <v>60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v>10</v>
      </c>
      <c r="O13" s="9"/>
      <c r="P13" s="9"/>
      <c r="Q13" s="9"/>
      <c r="R13" s="9">
        <v>10</v>
      </c>
      <c r="S13" s="9"/>
      <c r="T13" s="9"/>
      <c r="U13" s="9">
        <v>10</v>
      </c>
      <c r="V13" s="9"/>
      <c r="W13" s="9"/>
      <c r="X13" s="9">
        <v>10</v>
      </c>
      <c r="Y13" s="9">
        <v>10</v>
      </c>
      <c r="Z13" s="9">
        <v>10</v>
      </c>
      <c r="AA13" s="9">
        <v>10</v>
      </c>
      <c r="AB13" s="9"/>
      <c r="AC13" s="9">
        <v>10</v>
      </c>
      <c r="AD13" s="9"/>
      <c r="AE13" s="9">
        <v>10</v>
      </c>
      <c r="AF13" s="9"/>
      <c r="AG13" s="9">
        <v>10</v>
      </c>
      <c r="AH13" s="9"/>
      <c r="AI13" s="9"/>
      <c r="AJ13" s="9"/>
      <c r="AK13" s="9">
        <v>10</v>
      </c>
      <c r="AL13" s="9">
        <v>10</v>
      </c>
      <c r="AM13" s="9">
        <v>10</v>
      </c>
      <c r="AN13" s="9"/>
      <c r="AO13" s="9"/>
      <c r="AP13" s="9"/>
      <c r="AQ13" s="9"/>
      <c r="AR13" s="9">
        <v>10</v>
      </c>
      <c r="AS13" s="9"/>
      <c r="AT13" s="9">
        <v>10</v>
      </c>
      <c r="AU13" s="9"/>
      <c r="AV13" s="9">
        <v>10</v>
      </c>
      <c r="AW13" s="9"/>
      <c r="AX13" s="9">
        <v>10</v>
      </c>
      <c r="AY13" s="9"/>
      <c r="AZ13" s="9"/>
      <c r="BA13" s="9"/>
      <c r="BB13" s="9"/>
      <c r="BC13" s="9"/>
      <c r="BD13" s="9"/>
      <c r="BE13" s="9"/>
      <c r="BF13" s="9"/>
    </row>
    <row r="14" spans="1:60" x14ac:dyDescent="0.25">
      <c r="A14" s="36"/>
      <c r="B14" s="9" t="s">
        <v>62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v>7</v>
      </c>
      <c r="O14" s="9">
        <v>7</v>
      </c>
      <c r="P14" s="9"/>
      <c r="Q14" s="9"/>
      <c r="R14" s="9"/>
      <c r="S14" s="9"/>
      <c r="T14" s="9"/>
      <c r="U14" s="9"/>
      <c r="V14" s="9"/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</row>
    <row r="15" spans="1:60" x14ac:dyDescent="0.25">
      <c r="A15" s="36"/>
      <c r="B15" s="9" t="s">
        <v>151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>
        <v>10</v>
      </c>
      <c r="Z15" s="9"/>
      <c r="AA15" s="9">
        <v>10</v>
      </c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</row>
    <row r="16" spans="1:60" x14ac:dyDescent="0.25">
      <c r="A16" s="3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</row>
    <row r="17" spans="1:59" x14ac:dyDescent="0.25">
      <c r="A17" s="3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2">
        <f>SUM(C12:BF17)</f>
        <v>419</v>
      </c>
    </row>
    <row r="18" spans="1:59" ht="28.5" customHeight="1" x14ac:dyDescent="0.25">
      <c r="A18" s="10" t="s">
        <v>5</v>
      </c>
      <c r="B18" s="54" t="s">
        <v>157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</row>
    <row r="19" spans="1:59" ht="15" customHeight="1" x14ac:dyDescent="0.25">
      <c r="A19" s="36" t="s">
        <v>158</v>
      </c>
      <c r="B19" s="9" t="s">
        <v>59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v>10</v>
      </c>
      <c r="O19" s="9">
        <v>10</v>
      </c>
      <c r="P19" s="9"/>
      <c r="Q19" s="9">
        <v>10</v>
      </c>
      <c r="R19" s="9">
        <v>10</v>
      </c>
      <c r="S19" s="9"/>
      <c r="T19" s="9"/>
      <c r="U19" s="9">
        <v>10</v>
      </c>
      <c r="V19" s="9"/>
      <c r="W19" s="9">
        <v>10</v>
      </c>
      <c r="X19" s="9"/>
      <c r="Y19" s="9">
        <v>10</v>
      </c>
      <c r="Z19" s="9">
        <v>10</v>
      </c>
      <c r="AA19" s="9"/>
      <c r="AB19" s="9"/>
      <c r="AC19" s="9"/>
      <c r="AD19" s="9"/>
      <c r="AE19" s="9">
        <v>10</v>
      </c>
      <c r="AF19" s="9"/>
      <c r="AG19" s="9">
        <v>10</v>
      </c>
      <c r="AH19" s="9"/>
      <c r="AI19" s="9"/>
      <c r="AJ19" s="9"/>
      <c r="AK19" s="9"/>
      <c r="AL19" s="9"/>
      <c r="AM19" s="9"/>
      <c r="AN19" s="9">
        <v>10</v>
      </c>
      <c r="AO19" s="9">
        <v>10</v>
      </c>
      <c r="AP19" s="9"/>
      <c r="AQ19" s="9"/>
      <c r="AR19" s="9">
        <v>10</v>
      </c>
      <c r="AS19" s="9">
        <v>10</v>
      </c>
      <c r="AT19" s="9">
        <v>10</v>
      </c>
      <c r="AU19" s="9">
        <v>10</v>
      </c>
      <c r="AV19" s="9">
        <v>10</v>
      </c>
      <c r="AW19" s="9"/>
      <c r="AX19" s="9"/>
      <c r="AY19" s="9"/>
      <c r="AZ19" s="9"/>
      <c r="BA19" s="9"/>
      <c r="BB19" s="9"/>
      <c r="BC19" s="9">
        <v>10</v>
      </c>
      <c r="BD19" s="9"/>
      <c r="BE19" s="9"/>
      <c r="BF19" s="9">
        <v>10</v>
      </c>
    </row>
    <row r="20" spans="1:59" x14ac:dyDescent="0.25">
      <c r="A20" s="36"/>
      <c r="B20" s="9" t="s">
        <v>60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v>10</v>
      </c>
      <c r="O20" s="9"/>
      <c r="P20" s="9"/>
      <c r="Q20" s="9"/>
      <c r="R20" s="9"/>
      <c r="S20" s="9"/>
      <c r="T20" s="9"/>
      <c r="U20" s="9">
        <v>10</v>
      </c>
      <c r="V20" s="9">
        <v>15</v>
      </c>
      <c r="W20" s="9"/>
      <c r="X20" s="9"/>
      <c r="Y20" s="9">
        <v>10</v>
      </c>
      <c r="Z20" s="9">
        <v>10</v>
      </c>
      <c r="AA20" s="9"/>
      <c r="AB20" s="9"/>
      <c r="AC20" s="9">
        <v>10</v>
      </c>
      <c r="AD20" s="9"/>
      <c r="AE20" s="9">
        <v>10</v>
      </c>
      <c r="AF20" s="9"/>
      <c r="AG20" s="9">
        <v>10</v>
      </c>
      <c r="AH20" s="9"/>
      <c r="AI20" s="9"/>
      <c r="AJ20" s="9"/>
      <c r="AK20" s="9">
        <v>10</v>
      </c>
      <c r="AL20" s="9">
        <v>10</v>
      </c>
      <c r="AM20" s="9">
        <v>10</v>
      </c>
      <c r="AN20" s="9"/>
      <c r="AO20" s="9">
        <v>10</v>
      </c>
      <c r="AP20" s="9"/>
      <c r="AQ20" s="9"/>
      <c r="AR20" s="9">
        <v>10</v>
      </c>
      <c r="AS20" s="9"/>
      <c r="AT20" s="9">
        <v>10</v>
      </c>
      <c r="AU20" s="9">
        <v>10</v>
      </c>
      <c r="AV20" s="9">
        <v>10</v>
      </c>
      <c r="AW20" s="9"/>
      <c r="AX20" s="9">
        <v>10</v>
      </c>
      <c r="AY20" s="9"/>
      <c r="AZ20" s="9"/>
      <c r="BA20" s="9"/>
      <c r="BB20" s="9"/>
      <c r="BC20" s="9">
        <v>15</v>
      </c>
      <c r="BD20" s="9"/>
      <c r="BE20" s="9"/>
      <c r="BF20" s="9">
        <v>15</v>
      </c>
    </row>
    <row r="21" spans="1:59" x14ac:dyDescent="0.25">
      <c r="A21" s="36"/>
      <c r="B21" s="9" t="s">
        <v>62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v>7</v>
      </c>
      <c r="O21" s="9">
        <v>7</v>
      </c>
      <c r="P21" s="9"/>
      <c r="Q21" s="9"/>
      <c r="R21" s="9"/>
      <c r="S21" s="9"/>
      <c r="T21" s="9"/>
      <c r="U21" s="9">
        <v>7</v>
      </c>
      <c r="V21" s="9"/>
      <c r="W21" s="9"/>
      <c r="X21" s="9"/>
      <c r="Y21" s="9"/>
      <c r="Z21" s="9"/>
      <c r="AA21" s="9"/>
      <c r="AB21" s="9"/>
      <c r="AC21" s="9"/>
      <c r="AD21" s="9"/>
      <c r="AE21" s="9">
        <v>7</v>
      </c>
      <c r="AF21" s="9"/>
      <c r="AG21" s="9">
        <v>7</v>
      </c>
      <c r="AH21" s="9"/>
      <c r="AI21" s="9"/>
      <c r="AJ21" s="9"/>
      <c r="AK21" s="9"/>
      <c r="AL21" s="9"/>
      <c r="AM21" s="9"/>
      <c r="AN21" s="9"/>
      <c r="AO21" s="9">
        <v>7</v>
      </c>
      <c r="AP21" s="9"/>
      <c r="AQ21" s="9">
        <v>7</v>
      </c>
      <c r="AR21" s="9">
        <v>7</v>
      </c>
      <c r="AS21" s="9"/>
      <c r="AT21" s="9">
        <v>7</v>
      </c>
      <c r="AU21" s="9">
        <v>7</v>
      </c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</row>
    <row r="22" spans="1:59" x14ac:dyDescent="0.25">
      <c r="A22" s="36"/>
      <c r="B22" s="9" t="s">
        <v>159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10</v>
      </c>
      <c r="S22" s="9"/>
      <c r="T22" s="9"/>
      <c r="U22" s="9"/>
      <c r="V22" s="9"/>
      <c r="W22" s="9"/>
      <c r="X22" s="9"/>
      <c r="Y22" s="9">
        <v>10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>
        <v>15</v>
      </c>
      <c r="AY22" s="9"/>
      <c r="AZ22" s="9"/>
      <c r="BA22" s="9"/>
      <c r="BB22" s="9"/>
      <c r="BC22" s="9"/>
      <c r="BD22" s="9">
        <v>10</v>
      </c>
      <c r="BE22" s="9"/>
      <c r="BF22" s="9"/>
    </row>
    <row r="23" spans="1:59" x14ac:dyDescent="0.25">
      <c r="A23" s="36"/>
      <c r="B23" s="9" t="s">
        <v>116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>
        <v>7</v>
      </c>
      <c r="V23" s="9"/>
      <c r="W23" s="9">
        <v>7</v>
      </c>
      <c r="X23" s="9"/>
      <c r="Y23" s="9">
        <v>7</v>
      </c>
      <c r="Z23" s="9">
        <v>7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>
        <v>7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</row>
    <row r="24" spans="1:59" x14ac:dyDescent="0.25">
      <c r="A24" s="36"/>
      <c r="B24" s="9" t="s">
        <v>97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>
        <v>10</v>
      </c>
      <c r="V24" s="9"/>
      <c r="W24" s="9">
        <v>10</v>
      </c>
      <c r="X24" s="9"/>
      <c r="Y24" s="9"/>
      <c r="Z24" s="9">
        <v>10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2">
        <f>SUM(C19:BF24)</f>
        <v>575</v>
      </c>
    </row>
    <row r="25" spans="1:59" ht="25.5" customHeight="1" x14ac:dyDescent="0.25">
      <c r="A25" s="10" t="s">
        <v>5</v>
      </c>
      <c r="B25" s="56" t="s">
        <v>163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27"/>
      <c r="AY25" s="21"/>
      <c r="AZ25" s="21"/>
      <c r="BA25" s="21"/>
      <c r="BB25" s="21"/>
      <c r="BC25" s="21"/>
      <c r="BD25" s="21"/>
      <c r="BE25" s="21"/>
      <c r="BF25" s="22"/>
    </row>
    <row r="26" spans="1:59" ht="15" customHeight="1" x14ac:dyDescent="0.25">
      <c r="A26" s="36" t="s">
        <v>150</v>
      </c>
      <c r="B26" s="9" t="s">
        <v>98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</row>
    <row r="27" spans="1:59" x14ac:dyDescent="0.25">
      <c r="A27" s="36"/>
      <c r="B27" s="9" t="s">
        <v>100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>
        <v>25</v>
      </c>
      <c r="V27" s="9"/>
      <c r="W27" s="9">
        <v>25</v>
      </c>
      <c r="X27" s="9"/>
      <c r="Y27" s="9"/>
      <c r="Z27" s="9">
        <v>25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spans="1:59" x14ac:dyDescent="0.25">
      <c r="A28" s="36"/>
      <c r="B28" s="9" t="s">
        <v>67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v>12.9</v>
      </c>
      <c r="O28" s="9">
        <v>12.9</v>
      </c>
      <c r="P28" s="9"/>
      <c r="Q28" s="9"/>
      <c r="R28" s="9"/>
      <c r="S28" s="9"/>
      <c r="T28" s="9"/>
      <c r="U28" s="9">
        <v>12.9</v>
      </c>
      <c r="V28" s="9"/>
      <c r="W28" s="9">
        <v>12.9</v>
      </c>
      <c r="X28" s="9"/>
      <c r="Y28" s="9">
        <v>12.9</v>
      </c>
      <c r="Z28" s="9">
        <v>12.9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>
        <v>12.9</v>
      </c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spans="1:59" x14ac:dyDescent="0.25">
      <c r="A29" s="36"/>
      <c r="B29" s="9" t="s">
        <v>68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v>5.5</v>
      </c>
      <c r="O29" s="9">
        <v>5.5</v>
      </c>
      <c r="P29" s="9"/>
      <c r="Q29" s="9"/>
      <c r="R29" s="9"/>
      <c r="S29" s="9">
        <v>5.5</v>
      </c>
      <c r="T29" s="9"/>
      <c r="U29" s="9">
        <v>5.5</v>
      </c>
      <c r="V29" s="9"/>
      <c r="W29" s="9">
        <v>5.5</v>
      </c>
      <c r="X29" s="9"/>
      <c r="Y29" s="9">
        <v>5.5</v>
      </c>
      <c r="Z29" s="9">
        <v>5.5</v>
      </c>
      <c r="AA29" s="9">
        <v>5.5</v>
      </c>
      <c r="AB29" s="9">
        <v>5.5</v>
      </c>
      <c r="AC29" s="9">
        <v>5.5</v>
      </c>
      <c r="AD29" s="9"/>
      <c r="AE29" s="9">
        <v>5.5</v>
      </c>
      <c r="AF29" s="9"/>
      <c r="AG29" s="9">
        <v>5.5</v>
      </c>
      <c r="AH29" s="9"/>
      <c r="AI29" s="9"/>
      <c r="AJ29" s="9"/>
      <c r="AK29" s="9">
        <v>5.5</v>
      </c>
      <c r="AL29" s="9">
        <v>5.5</v>
      </c>
      <c r="AM29" s="9">
        <v>5.5</v>
      </c>
      <c r="AN29" s="9">
        <v>5.5</v>
      </c>
      <c r="AO29" s="9"/>
      <c r="AP29" s="9"/>
      <c r="AQ29" s="9"/>
      <c r="AR29" s="9">
        <v>5.5</v>
      </c>
      <c r="AS29" s="9"/>
      <c r="AT29" s="9">
        <v>5.5</v>
      </c>
      <c r="AU29" s="9">
        <v>5.5</v>
      </c>
      <c r="AV29" s="9">
        <v>5.5</v>
      </c>
      <c r="AW29" s="9"/>
      <c r="AX29" s="9">
        <v>5.5</v>
      </c>
      <c r="AY29" s="9"/>
      <c r="AZ29" s="9">
        <v>5.5</v>
      </c>
      <c r="BA29" s="9"/>
      <c r="BB29" s="9"/>
      <c r="BC29" s="9"/>
      <c r="BD29" s="9"/>
      <c r="BE29" s="9">
        <v>5.5</v>
      </c>
      <c r="BF29" s="9"/>
    </row>
    <row r="30" spans="1:59" x14ac:dyDescent="0.25">
      <c r="A30" s="3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</row>
    <row r="31" spans="1:59" x14ac:dyDescent="0.25">
      <c r="A31" s="36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2">
        <f>SUM(C26:BF31)</f>
        <v>291.80000000000007</v>
      </c>
    </row>
    <row r="32" spans="1:59" ht="26.25" x14ac:dyDescent="0.25">
      <c r="A32" s="10" t="s">
        <v>5</v>
      </c>
      <c r="B32" s="54" t="s">
        <v>169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</row>
    <row r="33" spans="1:60" ht="15" customHeight="1" x14ac:dyDescent="0.25">
      <c r="A33" s="36" t="s">
        <v>170</v>
      </c>
      <c r="B33" s="9" t="s">
        <v>59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>
        <v>10</v>
      </c>
      <c r="P33" s="9"/>
      <c r="Q33" s="9">
        <v>10</v>
      </c>
      <c r="R33" s="9">
        <v>10</v>
      </c>
      <c r="S33" s="9"/>
      <c r="T33" s="9"/>
      <c r="U33" s="9">
        <v>10</v>
      </c>
      <c r="V33" s="9"/>
      <c r="W33" s="9">
        <v>10</v>
      </c>
      <c r="X33" s="9"/>
      <c r="Y33" s="9">
        <v>10</v>
      </c>
      <c r="Z33" s="9">
        <v>10</v>
      </c>
      <c r="AA33" s="9"/>
      <c r="AB33" s="9"/>
      <c r="AC33" s="9"/>
      <c r="AD33" s="9"/>
      <c r="AE33" s="9">
        <v>10</v>
      </c>
      <c r="AF33" s="9"/>
      <c r="AG33" s="9">
        <v>10</v>
      </c>
      <c r="AH33" s="9"/>
      <c r="AI33" s="9"/>
      <c r="AJ33" s="9"/>
      <c r="AK33" s="9"/>
      <c r="AL33" s="9"/>
      <c r="AM33" s="9"/>
      <c r="AN33" s="9">
        <v>10</v>
      </c>
      <c r="AO33" s="9">
        <v>10</v>
      </c>
      <c r="AP33" s="9"/>
      <c r="AQ33" s="9"/>
      <c r="AR33" s="9">
        <v>10</v>
      </c>
      <c r="AS33" s="9">
        <v>10</v>
      </c>
      <c r="AT33" s="9">
        <v>10</v>
      </c>
      <c r="AU33" s="9">
        <v>10</v>
      </c>
      <c r="AV33" s="9">
        <v>10</v>
      </c>
      <c r="AW33" s="9"/>
      <c r="AX33" s="9"/>
      <c r="AY33" s="9"/>
      <c r="AZ33" s="9"/>
      <c r="BA33" s="9"/>
      <c r="BB33" s="9"/>
      <c r="BC33" s="9">
        <v>10</v>
      </c>
      <c r="BD33" s="9"/>
      <c r="BE33" s="9"/>
      <c r="BF33" s="9">
        <v>10</v>
      </c>
    </row>
    <row r="34" spans="1:60" x14ac:dyDescent="0.25">
      <c r="A34" s="36"/>
      <c r="B34" s="9" t="s">
        <v>60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v>10</v>
      </c>
      <c r="O34" s="9"/>
      <c r="P34" s="9"/>
      <c r="Q34" s="9"/>
      <c r="R34" s="9"/>
      <c r="S34" s="9"/>
      <c r="T34" s="9"/>
      <c r="U34" s="9">
        <v>10</v>
      </c>
      <c r="V34" s="9"/>
      <c r="W34" s="9"/>
      <c r="X34" s="9"/>
      <c r="Y34" s="9">
        <v>10</v>
      </c>
      <c r="Z34" s="9">
        <v>10</v>
      </c>
      <c r="AA34" s="9"/>
      <c r="AB34" s="9"/>
      <c r="AC34" s="9">
        <v>10</v>
      </c>
      <c r="AD34" s="9"/>
      <c r="AE34" s="9">
        <v>10</v>
      </c>
      <c r="AF34" s="9"/>
      <c r="AG34" s="9">
        <v>10</v>
      </c>
      <c r="AH34" s="9"/>
      <c r="AI34" s="9"/>
      <c r="AJ34" s="9"/>
      <c r="AK34" s="9">
        <v>10</v>
      </c>
      <c r="AL34" s="9">
        <v>10</v>
      </c>
      <c r="AM34" s="9">
        <v>10</v>
      </c>
      <c r="AN34" s="9"/>
      <c r="AO34" s="9">
        <v>10</v>
      </c>
      <c r="AP34" s="9"/>
      <c r="AQ34" s="9"/>
      <c r="AR34" s="9">
        <v>10</v>
      </c>
      <c r="AS34" s="9"/>
      <c r="AT34" s="9">
        <v>10</v>
      </c>
      <c r="AU34" s="9">
        <v>10</v>
      </c>
      <c r="AV34" s="9">
        <v>10</v>
      </c>
      <c r="AW34" s="9"/>
      <c r="AX34" s="9">
        <v>10</v>
      </c>
      <c r="AY34" s="9"/>
      <c r="AZ34" s="9"/>
      <c r="BA34" s="9"/>
      <c r="BB34" s="9"/>
      <c r="BC34" s="9">
        <v>10</v>
      </c>
      <c r="BD34" s="9"/>
      <c r="BE34" s="9"/>
      <c r="BF34" s="9">
        <v>10</v>
      </c>
    </row>
    <row r="35" spans="1:60" x14ac:dyDescent="0.25">
      <c r="A35" s="36"/>
      <c r="B35" s="9" t="s">
        <v>62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v>7</v>
      </c>
      <c r="O35" s="9">
        <v>7</v>
      </c>
      <c r="P35" s="9"/>
      <c r="Q35" s="9"/>
      <c r="R35" s="9"/>
      <c r="S35" s="9"/>
      <c r="T35" s="9"/>
      <c r="U35" s="9">
        <v>7</v>
      </c>
      <c r="V35" s="9"/>
      <c r="W35" s="9">
        <v>7</v>
      </c>
      <c r="X35" s="9"/>
      <c r="Y35" s="9">
        <v>7</v>
      </c>
      <c r="Z35" s="9">
        <v>7</v>
      </c>
      <c r="AA35" s="9">
        <v>7</v>
      </c>
      <c r="AB35" s="9"/>
      <c r="AC35" s="9"/>
      <c r="AD35" s="9"/>
      <c r="AE35" s="9">
        <v>7</v>
      </c>
      <c r="AF35" s="9"/>
      <c r="AG35" s="9">
        <v>7</v>
      </c>
      <c r="AH35" s="9"/>
      <c r="AI35" s="9"/>
      <c r="AJ35" s="9"/>
      <c r="AK35" s="9"/>
      <c r="AL35" s="9"/>
      <c r="AM35" s="9"/>
      <c r="AN35" s="9"/>
      <c r="AO35" s="9">
        <v>7</v>
      </c>
      <c r="AP35" s="9"/>
      <c r="AQ35" s="9">
        <v>7</v>
      </c>
      <c r="AR35" s="9">
        <v>7</v>
      </c>
      <c r="AS35" s="9"/>
      <c r="AT35" s="9">
        <v>7</v>
      </c>
      <c r="AU35" s="9">
        <v>7</v>
      </c>
      <c r="AV35" s="9">
        <v>7</v>
      </c>
      <c r="AW35" s="9"/>
      <c r="AX35" s="9"/>
      <c r="AY35" s="9"/>
      <c r="AZ35" s="9"/>
      <c r="BA35" s="9"/>
      <c r="BB35" s="9"/>
      <c r="BC35" s="9"/>
      <c r="BD35" s="9"/>
      <c r="BE35" s="9"/>
      <c r="BF35" s="9"/>
    </row>
    <row r="36" spans="1:60" x14ac:dyDescent="0.25">
      <c r="A36" s="36"/>
      <c r="B36" s="9" t="s">
        <v>80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v>10</v>
      </c>
      <c r="S36" s="9"/>
      <c r="T36" s="9"/>
      <c r="U36" s="9"/>
      <c r="V36" s="9"/>
      <c r="W36" s="9"/>
      <c r="X36" s="9"/>
      <c r="Y36" s="9">
        <v>10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>
        <v>10</v>
      </c>
      <c r="AY36" s="9"/>
      <c r="AZ36" s="9"/>
      <c r="BA36" s="9"/>
      <c r="BB36" s="9"/>
      <c r="BC36" s="9"/>
      <c r="BD36" s="9"/>
      <c r="BE36" s="9"/>
      <c r="BF36" s="9"/>
    </row>
    <row r="37" spans="1:60" ht="15" customHeight="1" x14ac:dyDescent="0.25">
      <c r="A37" s="36"/>
      <c r="B37" s="9" t="s">
        <v>92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</row>
    <row r="38" spans="1:60" ht="15" customHeight="1" x14ac:dyDescent="0.25">
      <c r="A38" s="36"/>
      <c r="B38" s="9" t="s">
        <v>101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2">
        <f>SUM(C33:BF38)</f>
        <v>495</v>
      </c>
    </row>
    <row r="39" spans="1:60" ht="26.25" customHeight="1" x14ac:dyDescent="0.25">
      <c r="A39" s="10" t="s">
        <v>5</v>
      </c>
      <c r="B39" s="55" t="s">
        <v>180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</row>
    <row r="40" spans="1:60" ht="15" customHeight="1" x14ac:dyDescent="0.25">
      <c r="A40" s="36" t="s">
        <v>178</v>
      </c>
      <c r="B40" s="9" t="s">
        <v>96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>
        <v>25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</row>
    <row r="41" spans="1:60" ht="15" customHeight="1" x14ac:dyDescent="0.25">
      <c r="A41" s="36"/>
      <c r="B41" s="9" t="s">
        <v>97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>
        <v>17.5</v>
      </c>
      <c r="V41" s="9"/>
      <c r="W41" s="9">
        <v>17.5</v>
      </c>
      <c r="X41" s="9"/>
      <c r="Y41" s="9"/>
      <c r="Z41" s="9">
        <v>17.5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</row>
    <row r="42" spans="1:60" ht="15" customHeight="1" x14ac:dyDescent="0.25">
      <c r="A42" s="36"/>
      <c r="B42" s="9" t="s">
        <v>116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>
        <v>9.3000000000000007</v>
      </c>
      <c r="O42" s="9">
        <v>9.3000000000000007</v>
      </c>
      <c r="P42" s="9"/>
      <c r="Q42" s="9"/>
      <c r="R42" s="9"/>
      <c r="S42" s="9"/>
      <c r="T42" s="9"/>
      <c r="U42" s="9">
        <v>9.3000000000000007</v>
      </c>
      <c r="V42" s="9"/>
      <c r="W42" s="9">
        <v>9.3000000000000007</v>
      </c>
      <c r="X42" s="9"/>
      <c r="Y42" s="9">
        <v>9.3000000000000007</v>
      </c>
      <c r="Z42" s="9">
        <v>9.3000000000000007</v>
      </c>
      <c r="AA42" s="9">
        <v>9.3000000000000007</v>
      </c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</row>
    <row r="43" spans="1:60" ht="15" customHeight="1" x14ac:dyDescent="0.25">
      <c r="A43" s="36"/>
      <c r="B43" s="9" t="s">
        <v>117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>
        <v>4</v>
      </c>
      <c r="O43" s="9">
        <v>4</v>
      </c>
      <c r="P43" s="9"/>
      <c r="Q43" s="9"/>
      <c r="R43" s="9"/>
      <c r="S43" s="9">
        <v>4</v>
      </c>
      <c r="T43" s="9"/>
      <c r="U43" s="9">
        <v>4</v>
      </c>
      <c r="V43" s="9"/>
      <c r="W43" s="9">
        <v>4</v>
      </c>
      <c r="X43" s="9"/>
      <c r="Y43" s="9">
        <v>4</v>
      </c>
      <c r="Z43" s="9">
        <v>4</v>
      </c>
      <c r="AA43" s="9">
        <v>4</v>
      </c>
      <c r="AB43" s="9">
        <v>4</v>
      </c>
      <c r="AC43" s="9">
        <v>4</v>
      </c>
      <c r="AD43" s="9"/>
      <c r="AE43" s="9">
        <v>4</v>
      </c>
      <c r="AF43" s="9"/>
      <c r="AG43" s="9">
        <v>4</v>
      </c>
      <c r="AH43" s="9"/>
      <c r="AI43" s="9"/>
      <c r="AJ43" s="9"/>
      <c r="AK43" s="9">
        <v>4</v>
      </c>
      <c r="AL43" s="9">
        <v>4</v>
      </c>
      <c r="AM43" s="9">
        <v>4</v>
      </c>
      <c r="AN43" s="9">
        <v>4</v>
      </c>
      <c r="AO43" s="9"/>
      <c r="AP43" s="9"/>
      <c r="AQ43" s="9">
        <v>4</v>
      </c>
      <c r="AR43" s="9">
        <v>4</v>
      </c>
      <c r="AS43" s="9"/>
      <c r="AT43" s="9">
        <v>4</v>
      </c>
      <c r="AU43" s="9">
        <v>4</v>
      </c>
      <c r="AV43" s="9">
        <v>4</v>
      </c>
      <c r="AW43" s="9"/>
      <c r="AX43" s="9">
        <v>4</v>
      </c>
      <c r="AY43" s="9"/>
      <c r="AZ43" s="9">
        <v>4</v>
      </c>
      <c r="BA43" s="9"/>
      <c r="BB43" s="9"/>
      <c r="BC43" s="9"/>
      <c r="BD43" s="9"/>
      <c r="BE43" s="9">
        <v>4</v>
      </c>
      <c r="BF43" s="9"/>
      <c r="BG43" s="2">
        <f>SUM(N43:BF43)</f>
        <v>96</v>
      </c>
      <c r="BH43" s="2" t="s">
        <v>187</v>
      </c>
    </row>
    <row r="44" spans="1:60" ht="18" customHeight="1" x14ac:dyDescent="0.25">
      <c r="A44" s="3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</row>
    <row r="45" spans="1:60" ht="15" customHeight="1" x14ac:dyDescent="0.25">
      <c r="A45" s="3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2">
        <f>SUM(C40:BF107)</f>
        <v>2519.6</v>
      </c>
      <c r="BH45" s="2" t="s">
        <v>188</v>
      </c>
    </row>
    <row r="46" spans="1:60" ht="26.25" customHeight="1" x14ac:dyDescent="0.25">
      <c r="A46" s="10" t="s">
        <v>5</v>
      </c>
      <c r="B46" s="54" t="s">
        <v>186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</row>
    <row r="47" spans="1:60" ht="15" customHeight="1" x14ac:dyDescent="0.25">
      <c r="A47" s="36" t="s">
        <v>178</v>
      </c>
      <c r="B47" s="9" t="s">
        <v>59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>
        <v>10</v>
      </c>
      <c r="P47" s="9"/>
      <c r="Q47" s="9">
        <v>10</v>
      </c>
      <c r="R47" s="9">
        <v>10</v>
      </c>
      <c r="S47" s="9"/>
      <c r="T47" s="9"/>
      <c r="U47" s="9">
        <v>10</v>
      </c>
      <c r="V47" s="9"/>
      <c r="W47" s="9">
        <v>10</v>
      </c>
      <c r="X47" s="9"/>
      <c r="Y47" s="9">
        <v>10</v>
      </c>
      <c r="Z47" s="9">
        <v>10</v>
      </c>
      <c r="AA47" s="9"/>
      <c r="AB47" s="9"/>
      <c r="AC47" s="9"/>
      <c r="AD47" s="9"/>
      <c r="AE47" s="9">
        <v>10</v>
      </c>
      <c r="AF47" s="9"/>
      <c r="AG47" s="9">
        <v>10</v>
      </c>
      <c r="AH47" s="9"/>
      <c r="AI47" s="9"/>
      <c r="AJ47" s="9"/>
      <c r="AK47" s="9"/>
      <c r="AL47" s="9"/>
      <c r="AM47" s="9"/>
      <c r="AN47" s="9"/>
      <c r="AO47" s="9">
        <v>10</v>
      </c>
      <c r="AP47" s="9"/>
      <c r="AQ47" s="9"/>
      <c r="AR47" s="9">
        <v>10</v>
      </c>
      <c r="AS47" s="9"/>
      <c r="AT47" s="9">
        <v>10</v>
      </c>
      <c r="AU47" s="9">
        <v>10</v>
      </c>
      <c r="AV47" s="9">
        <v>10</v>
      </c>
      <c r="AW47" s="9"/>
      <c r="AX47" s="9"/>
      <c r="AY47" s="9"/>
      <c r="AZ47" s="9"/>
      <c r="BA47" s="9"/>
      <c r="BB47" s="9"/>
      <c r="BC47" s="9">
        <v>10</v>
      </c>
      <c r="BD47" s="9"/>
      <c r="BE47" s="9"/>
      <c r="BF47" s="9">
        <v>10</v>
      </c>
    </row>
    <row r="48" spans="1:60" ht="15" customHeight="1" x14ac:dyDescent="0.25">
      <c r="A48" s="36"/>
      <c r="B48" s="9" t="s">
        <v>60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>
        <v>10</v>
      </c>
      <c r="O48" s="9"/>
      <c r="P48" s="9"/>
      <c r="Q48" s="9"/>
      <c r="R48" s="9"/>
      <c r="S48" s="9"/>
      <c r="T48" s="9"/>
      <c r="U48" s="9">
        <v>10</v>
      </c>
      <c r="V48" s="9">
        <v>10</v>
      </c>
      <c r="W48" s="9"/>
      <c r="X48" s="9"/>
      <c r="Y48" s="9">
        <v>10</v>
      </c>
      <c r="Z48" s="9">
        <v>10</v>
      </c>
      <c r="AA48" s="9"/>
      <c r="AB48" s="9"/>
      <c r="AC48" s="9"/>
      <c r="AD48" s="9"/>
      <c r="AE48" s="9">
        <v>10</v>
      </c>
      <c r="AF48" s="9"/>
      <c r="AG48" s="9">
        <v>10</v>
      </c>
      <c r="AH48" s="9"/>
      <c r="AI48" s="9"/>
      <c r="AJ48" s="9"/>
      <c r="AK48" s="9"/>
      <c r="AL48" s="9"/>
      <c r="AM48" s="9"/>
      <c r="AN48" s="9"/>
      <c r="AO48" s="9">
        <v>10</v>
      </c>
      <c r="AP48" s="9"/>
      <c r="AQ48" s="9"/>
      <c r="AR48" s="9">
        <v>10</v>
      </c>
      <c r="AS48" s="9"/>
      <c r="AT48" s="9">
        <v>10</v>
      </c>
      <c r="AU48" s="9">
        <v>10</v>
      </c>
      <c r="AV48" s="9">
        <v>10</v>
      </c>
      <c r="AW48" s="9"/>
      <c r="AX48" s="9">
        <v>10</v>
      </c>
      <c r="AY48" s="9"/>
      <c r="AZ48" s="9"/>
      <c r="BA48" s="9"/>
      <c r="BB48" s="9"/>
      <c r="BC48" s="9">
        <v>10</v>
      </c>
      <c r="BD48" s="9"/>
      <c r="BE48" s="9"/>
      <c r="BF48" s="9">
        <v>10</v>
      </c>
    </row>
    <row r="49" spans="1:60" ht="15" customHeight="1" x14ac:dyDescent="0.25">
      <c r="A49" s="36"/>
      <c r="B49" s="9" t="s">
        <v>62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>
        <v>7</v>
      </c>
      <c r="AF49" s="9"/>
      <c r="AG49" s="9">
        <v>7</v>
      </c>
      <c r="AH49" s="9"/>
      <c r="AI49" s="9"/>
      <c r="AJ49" s="9"/>
      <c r="AK49" s="9"/>
      <c r="AL49" s="9"/>
      <c r="AM49" s="9"/>
      <c r="AN49" s="9"/>
      <c r="AO49" s="9">
        <v>7</v>
      </c>
      <c r="AP49" s="9"/>
      <c r="AQ49" s="9">
        <v>7</v>
      </c>
      <c r="AR49" s="9">
        <v>7</v>
      </c>
      <c r="AS49" s="9"/>
      <c r="AT49" s="9">
        <v>7</v>
      </c>
      <c r="AU49" s="9">
        <v>7</v>
      </c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</row>
    <row r="50" spans="1:60" ht="15" customHeight="1" x14ac:dyDescent="0.25">
      <c r="A50" s="36"/>
      <c r="B50" s="9" t="s">
        <v>94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>
        <v>10</v>
      </c>
      <c r="AY50" s="9"/>
      <c r="AZ50" s="9"/>
      <c r="BA50" s="9"/>
      <c r="BB50" s="9"/>
      <c r="BC50" s="9"/>
      <c r="BD50" s="9"/>
      <c r="BE50" s="9"/>
      <c r="BF50" s="9"/>
    </row>
    <row r="51" spans="1:60" ht="15" customHeight="1" x14ac:dyDescent="0.25">
      <c r="A51" s="36"/>
      <c r="B51" s="9" t="s">
        <v>122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>
        <v>10</v>
      </c>
      <c r="S51" s="9"/>
      <c r="T51" s="9"/>
      <c r="U51" s="9"/>
      <c r="V51" s="9"/>
      <c r="W51" s="9"/>
      <c r="X51" s="9"/>
      <c r="Y51" s="9">
        <v>10</v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28"/>
    </row>
    <row r="52" spans="1:60" ht="15" customHeight="1" x14ac:dyDescent="0.25">
      <c r="A52" s="36"/>
      <c r="B52" s="9" t="s">
        <v>121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2">
        <f>SUM(C47:BF107)</f>
        <v>2281</v>
      </c>
      <c r="BH52" s="2" t="s">
        <v>189</v>
      </c>
    </row>
    <row r="53" spans="1:60" ht="26.25" customHeight="1" x14ac:dyDescent="0.25">
      <c r="A53" s="10" t="s">
        <v>5</v>
      </c>
      <c r="B53" s="54" t="s">
        <v>197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</row>
    <row r="54" spans="1:60" ht="15" customHeight="1" x14ac:dyDescent="0.25">
      <c r="A54" s="36" t="s">
        <v>200</v>
      </c>
      <c r="B54" s="9" t="s">
        <v>98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>
        <v>15</v>
      </c>
      <c r="Z54" s="9">
        <v>15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</row>
    <row r="55" spans="1:60" ht="15" customHeight="1" x14ac:dyDescent="0.25">
      <c r="A55" s="36"/>
      <c r="B55" s="9" t="s">
        <v>99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>
        <v>15</v>
      </c>
      <c r="V55" s="9"/>
      <c r="W55" s="9">
        <v>15</v>
      </c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</row>
    <row r="56" spans="1:60" ht="15" customHeight="1" x14ac:dyDescent="0.25">
      <c r="A56" s="36"/>
      <c r="B56" s="9" t="s">
        <v>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>
        <v>10</v>
      </c>
      <c r="O56" s="9">
        <v>10</v>
      </c>
      <c r="P56" s="9"/>
      <c r="Q56" s="9"/>
      <c r="R56" s="9"/>
      <c r="S56" s="9"/>
      <c r="T56" s="9"/>
      <c r="U56" s="9">
        <v>10</v>
      </c>
      <c r="V56" s="9"/>
      <c r="W56" s="9">
        <v>10</v>
      </c>
      <c r="X56" s="9"/>
      <c r="Y56" s="9">
        <v>10</v>
      </c>
      <c r="Z56" s="9">
        <v>10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>
        <v>10</v>
      </c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</row>
    <row r="57" spans="1:60" ht="15" customHeight="1" x14ac:dyDescent="0.25">
      <c r="A57" s="36"/>
      <c r="B57" s="9" t="s">
        <v>196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>
        <v>5</v>
      </c>
      <c r="O57" s="9">
        <v>5</v>
      </c>
      <c r="P57" s="9"/>
      <c r="Q57" s="9"/>
      <c r="R57" s="9"/>
      <c r="S57" s="9">
        <v>5</v>
      </c>
      <c r="T57" s="9"/>
      <c r="U57" s="9">
        <v>5</v>
      </c>
      <c r="V57" s="9"/>
      <c r="W57" s="9">
        <v>5</v>
      </c>
      <c r="X57" s="9"/>
      <c r="Y57" s="9">
        <v>5</v>
      </c>
      <c r="Z57" s="9">
        <v>5</v>
      </c>
      <c r="AA57" s="9">
        <v>5</v>
      </c>
      <c r="AB57" s="9">
        <v>5</v>
      </c>
      <c r="AC57" s="9">
        <v>5</v>
      </c>
      <c r="AD57" s="9"/>
      <c r="AE57" s="9">
        <v>5</v>
      </c>
      <c r="AF57" s="9"/>
      <c r="AG57" s="9">
        <v>5</v>
      </c>
      <c r="AH57" s="9"/>
      <c r="AI57" s="9"/>
      <c r="AJ57" s="9"/>
      <c r="AK57" s="9">
        <v>5</v>
      </c>
      <c r="AL57" s="9">
        <v>5</v>
      </c>
      <c r="AM57" s="9">
        <v>5</v>
      </c>
      <c r="AN57" s="9">
        <v>5</v>
      </c>
      <c r="AO57" s="9"/>
      <c r="AP57" s="9"/>
      <c r="AQ57" s="9"/>
      <c r="AR57" s="9">
        <v>5</v>
      </c>
      <c r="AS57" s="9"/>
      <c r="AT57" s="9">
        <v>5</v>
      </c>
      <c r="AU57" s="9">
        <v>5</v>
      </c>
      <c r="AV57" s="9">
        <v>5</v>
      </c>
      <c r="AW57" s="9"/>
      <c r="AX57" s="9">
        <v>5</v>
      </c>
      <c r="AY57" s="9"/>
      <c r="AZ57" s="9">
        <v>5</v>
      </c>
      <c r="BA57" s="9"/>
      <c r="BB57" s="9">
        <v>5</v>
      </c>
      <c r="BC57" s="9"/>
      <c r="BD57" s="9"/>
      <c r="BE57" s="9">
        <v>5</v>
      </c>
      <c r="BF57" s="9"/>
    </row>
    <row r="58" spans="1:60" ht="15" customHeight="1" x14ac:dyDescent="0.25">
      <c r="A58" s="36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</row>
    <row r="59" spans="1:60" ht="15" customHeight="1" x14ac:dyDescent="0.25">
      <c r="A59" s="3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</row>
    <row r="60" spans="1:60" ht="15" customHeight="1" x14ac:dyDescent="0.25">
      <c r="A60" s="36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</row>
    <row r="61" spans="1:60" ht="15" customHeight="1" x14ac:dyDescent="0.25">
      <c r="A61" s="36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2">
        <f>SUM(C54:BF107)</f>
        <v>1892</v>
      </c>
    </row>
    <row r="62" spans="1:60" ht="26.25" hidden="1" customHeight="1" x14ac:dyDescent="0.25">
      <c r="A62" s="10"/>
      <c r="B62" s="53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2"/>
    </row>
    <row r="63" spans="1:60" ht="15" hidden="1" customHeight="1" x14ac:dyDescent="0.25">
      <c r="A63" s="36"/>
      <c r="B63" s="9" t="s">
        <v>98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</row>
    <row r="64" spans="1:60" ht="15" hidden="1" customHeight="1" x14ac:dyDescent="0.25">
      <c r="A64" s="48"/>
      <c r="B64" s="9" t="s">
        <v>100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</row>
    <row r="65" spans="1:59" ht="15" hidden="1" customHeight="1" x14ac:dyDescent="0.25">
      <c r="A65" s="48"/>
      <c r="B65" s="9" t="s">
        <v>67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</row>
    <row r="66" spans="1:59" ht="15" hidden="1" customHeight="1" x14ac:dyDescent="0.25">
      <c r="A66" s="49"/>
      <c r="B66" s="9" t="s">
        <v>68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2">
        <f>SUM(C63:AW66)</f>
        <v>0</v>
      </c>
    </row>
    <row r="67" spans="1:59" ht="26.25" hidden="1" customHeight="1" x14ac:dyDescent="0.25">
      <c r="A67" s="10" t="s">
        <v>5</v>
      </c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2"/>
    </row>
    <row r="68" spans="1:59" ht="15" hidden="1" customHeight="1" x14ac:dyDescent="0.25">
      <c r="A68" s="47"/>
      <c r="B68" s="9" t="s">
        <v>63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</row>
    <row r="69" spans="1:59" ht="15" hidden="1" customHeight="1" x14ac:dyDescent="0.25">
      <c r="A69" s="48"/>
      <c r="B69" s="9" t="s">
        <v>60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</row>
    <row r="70" spans="1:59" ht="15" hidden="1" customHeight="1" x14ac:dyDescent="0.25">
      <c r="A70" s="48"/>
      <c r="B70" s="9" t="s">
        <v>62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</row>
    <row r="71" spans="1:59" ht="15" hidden="1" customHeight="1" x14ac:dyDescent="0.25">
      <c r="A71" s="4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2">
        <f>SUM(C68:AW71)</f>
        <v>0</v>
      </c>
    </row>
    <row r="72" spans="1:59" ht="26.25" x14ac:dyDescent="0.25">
      <c r="A72" s="10" t="s">
        <v>5</v>
      </c>
      <c r="B72" s="54" t="s">
        <v>207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</row>
    <row r="73" spans="1:59" ht="15" customHeight="1" x14ac:dyDescent="0.25">
      <c r="A73" s="36" t="s">
        <v>205</v>
      </c>
      <c r="B73" s="9" t="s">
        <v>59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>
        <v>12</v>
      </c>
      <c r="P73" s="9"/>
      <c r="Q73" s="9">
        <v>24</v>
      </c>
      <c r="R73" s="9">
        <v>12</v>
      </c>
      <c r="S73" s="9"/>
      <c r="T73" s="9"/>
      <c r="U73" s="9">
        <v>12</v>
      </c>
      <c r="V73" s="9"/>
      <c r="W73" s="9">
        <v>12</v>
      </c>
      <c r="X73" s="9"/>
      <c r="Y73" s="9">
        <v>12</v>
      </c>
      <c r="Z73" s="9">
        <v>12</v>
      </c>
      <c r="AA73" s="9">
        <v>12</v>
      </c>
      <c r="AB73" s="9"/>
      <c r="AC73" s="9"/>
      <c r="AD73" s="9"/>
      <c r="AE73" s="9">
        <v>12</v>
      </c>
      <c r="AF73" s="9"/>
      <c r="AG73" s="9"/>
      <c r="AH73" s="9"/>
      <c r="AI73" s="9"/>
      <c r="AJ73" s="9"/>
      <c r="AK73" s="9">
        <v>12</v>
      </c>
      <c r="AL73" s="9"/>
      <c r="AM73" s="9">
        <v>12</v>
      </c>
      <c r="AN73" s="9">
        <v>12</v>
      </c>
      <c r="AO73" s="9"/>
      <c r="AP73" s="9"/>
      <c r="AQ73" s="9"/>
      <c r="AR73" s="9">
        <v>12</v>
      </c>
      <c r="AS73" s="9">
        <v>12</v>
      </c>
      <c r="AT73" s="9">
        <v>12</v>
      </c>
      <c r="AU73" s="9">
        <v>12</v>
      </c>
      <c r="AV73" s="9">
        <v>12</v>
      </c>
      <c r="AW73" s="9"/>
      <c r="AX73" s="9"/>
      <c r="AY73" s="9"/>
      <c r="AZ73" s="9"/>
      <c r="BA73" s="9"/>
      <c r="BB73" s="9"/>
      <c r="BC73" s="9">
        <v>12</v>
      </c>
      <c r="BD73" s="9"/>
      <c r="BE73" s="9"/>
      <c r="BF73" s="9">
        <v>12</v>
      </c>
    </row>
    <row r="74" spans="1:59" x14ac:dyDescent="0.25">
      <c r="A74" s="36"/>
      <c r="B74" s="9" t="s">
        <v>60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>
        <v>12</v>
      </c>
      <c r="O74" s="9"/>
      <c r="P74" s="9"/>
      <c r="Q74" s="9"/>
      <c r="R74" s="9"/>
      <c r="S74" s="9"/>
      <c r="T74" s="9"/>
      <c r="U74" s="9">
        <v>12</v>
      </c>
      <c r="V74" s="9"/>
      <c r="W74" s="9"/>
      <c r="X74" s="9"/>
      <c r="Y74" s="9">
        <v>12</v>
      </c>
      <c r="Z74" s="9">
        <v>12</v>
      </c>
      <c r="AA74" s="9"/>
      <c r="AB74" s="9"/>
      <c r="AC74" s="9">
        <v>12</v>
      </c>
      <c r="AD74" s="9"/>
      <c r="AE74" s="9">
        <v>12</v>
      </c>
      <c r="AF74" s="9"/>
      <c r="AG74" s="9"/>
      <c r="AH74" s="9"/>
      <c r="AI74" s="9"/>
      <c r="AJ74" s="9"/>
      <c r="AK74" s="9">
        <v>12</v>
      </c>
      <c r="AL74" s="9">
        <v>12</v>
      </c>
      <c r="AM74" s="9">
        <v>12</v>
      </c>
      <c r="AN74" s="9"/>
      <c r="AO74" s="9"/>
      <c r="AP74" s="9"/>
      <c r="AQ74" s="9"/>
      <c r="AR74" s="9">
        <v>12</v>
      </c>
      <c r="AS74" s="9"/>
      <c r="AT74" s="9"/>
      <c r="AU74" s="9"/>
      <c r="AV74" s="9">
        <v>12</v>
      </c>
      <c r="AW74" s="9"/>
      <c r="AX74" s="9">
        <v>12</v>
      </c>
      <c r="AY74" s="9"/>
      <c r="AZ74" s="9"/>
      <c r="BA74" s="9"/>
      <c r="BB74" s="9"/>
      <c r="BC74" s="9">
        <v>12</v>
      </c>
      <c r="BD74" s="9"/>
      <c r="BE74" s="9"/>
      <c r="BF74" s="9">
        <v>12</v>
      </c>
    </row>
    <row r="75" spans="1:59" x14ac:dyDescent="0.25">
      <c r="A75" s="36"/>
      <c r="B75" s="9" t="s">
        <v>62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>
        <v>10</v>
      </c>
      <c r="O75" s="9">
        <v>10</v>
      </c>
      <c r="P75" s="9"/>
      <c r="Q75" s="9"/>
      <c r="R75" s="9"/>
      <c r="S75" s="9"/>
      <c r="T75" s="9"/>
      <c r="U75" s="9">
        <v>10</v>
      </c>
      <c r="V75" s="9"/>
      <c r="W75" s="9">
        <v>10</v>
      </c>
      <c r="X75" s="9"/>
      <c r="Y75" s="9">
        <v>10</v>
      </c>
      <c r="Z75" s="9">
        <v>10</v>
      </c>
      <c r="AA75" s="9">
        <v>10</v>
      </c>
      <c r="AB75" s="9"/>
      <c r="AC75" s="9"/>
      <c r="AD75" s="9"/>
      <c r="AE75" s="9">
        <v>10</v>
      </c>
      <c r="AF75" s="9"/>
      <c r="AG75" s="9">
        <v>10</v>
      </c>
      <c r="AH75" s="9"/>
      <c r="AI75" s="9"/>
      <c r="AJ75" s="9"/>
      <c r="AK75" s="9"/>
      <c r="AL75" s="9"/>
      <c r="AM75" s="9"/>
      <c r="AN75" s="9"/>
      <c r="AO75" s="9">
        <v>10</v>
      </c>
      <c r="AP75" s="9"/>
      <c r="AQ75" s="9">
        <v>10</v>
      </c>
      <c r="AR75" s="9">
        <v>10</v>
      </c>
      <c r="AS75" s="9"/>
      <c r="AT75" s="9">
        <v>10</v>
      </c>
      <c r="AU75" s="9">
        <v>10</v>
      </c>
      <c r="AV75" s="9">
        <v>10</v>
      </c>
      <c r="AW75" s="9"/>
      <c r="AX75" s="9"/>
      <c r="AY75" s="9"/>
      <c r="AZ75" s="9"/>
      <c r="BA75" s="9"/>
      <c r="BB75" s="9"/>
      <c r="BC75" s="9"/>
      <c r="BD75" s="9"/>
      <c r="BE75" s="9"/>
      <c r="BF75" s="9"/>
    </row>
    <row r="76" spans="1:59" x14ac:dyDescent="0.25">
      <c r="A76" s="36"/>
      <c r="B76" s="9" t="s">
        <v>123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>
        <v>7</v>
      </c>
      <c r="O76" s="9">
        <v>7</v>
      </c>
      <c r="P76" s="9"/>
      <c r="Q76" s="9"/>
      <c r="R76" s="9"/>
      <c r="S76" s="9">
        <v>7</v>
      </c>
      <c r="T76" s="9"/>
      <c r="U76" s="9">
        <v>7</v>
      </c>
      <c r="V76" s="9"/>
      <c r="W76" s="9">
        <v>7</v>
      </c>
      <c r="X76" s="9"/>
      <c r="Y76" s="9">
        <v>7</v>
      </c>
      <c r="Z76" s="9">
        <v>7</v>
      </c>
      <c r="AA76" s="9">
        <v>7</v>
      </c>
      <c r="AB76" s="9">
        <v>7</v>
      </c>
      <c r="AC76" s="9">
        <v>7</v>
      </c>
      <c r="AD76" s="9"/>
      <c r="AE76" s="9">
        <v>7</v>
      </c>
      <c r="AF76" s="9"/>
      <c r="AG76" s="9">
        <v>7</v>
      </c>
      <c r="AH76" s="9"/>
      <c r="AI76" s="9"/>
      <c r="AJ76" s="9"/>
      <c r="AK76" s="9">
        <v>7</v>
      </c>
      <c r="AL76" s="9">
        <v>7</v>
      </c>
      <c r="AM76" s="9">
        <v>7</v>
      </c>
      <c r="AN76" s="9">
        <v>7</v>
      </c>
      <c r="AO76" s="9"/>
      <c r="AP76" s="9"/>
      <c r="AQ76" s="9"/>
      <c r="AR76" s="9">
        <v>7</v>
      </c>
      <c r="AS76" s="9"/>
      <c r="AT76" s="9">
        <v>7</v>
      </c>
      <c r="AU76" s="9">
        <v>7</v>
      </c>
      <c r="AV76" s="9">
        <v>7</v>
      </c>
      <c r="AW76" s="9"/>
      <c r="AX76" s="9"/>
      <c r="AY76" s="9"/>
      <c r="AZ76" s="9"/>
      <c r="BA76" s="9"/>
      <c r="BB76" s="9">
        <v>7</v>
      </c>
      <c r="BC76" s="9"/>
      <c r="BD76" s="9"/>
      <c r="BE76" s="9">
        <v>7</v>
      </c>
      <c r="BF76" s="9"/>
    </row>
    <row r="77" spans="1:59" x14ac:dyDescent="0.25">
      <c r="A77" s="36"/>
      <c r="B77" s="9" t="s">
        <v>112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>
        <v>12</v>
      </c>
      <c r="S77" s="9"/>
      <c r="T77" s="9"/>
      <c r="U77" s="9"/>
      <c r="V77" s="9"/>
      <c r="W77" s="9"/>
      <c r="X77" s="9"/>
      <c r="Y77" s="9">
        <v>12</v>
      </c>
      <c r="Z77" s="9"/>
      <c r="AA77" s="9">
        <v>24</v>
      </c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>
        <v>12</v>
      </c>
      <c r="AY77" s="9"/>
      <c r="AZ77" s="9"/>
      <c r="BA77" s="9"/>
      <c r="BB77" s="9"/>
      <c r="BC77" s="9"/>
      <c r="BD77" s="9"/>
      <c r="BE77" s="9"/>
      <c r="BF77" s="9"/>
    </row>
    <row r="78" spans="1:59" x14ac:dyDescent="0.25">
      <c r="A78" s="36"/>
      <c r="B78" s="9" t="s">
        <v>67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</row>
    <row r="79" spans="1:59" x14ac:dyDescent="0.25">
      <c r="A79" s="36"/>
      <c r="B79" s="9" t="s">
        <v>92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</row>
    <row r="80" spans="1:59" x14ac:dyDescent="0.25">
      <c r="A80" s="36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2">
        <f>SUM(C73:BF80)</f>
        <v>772</v>
      </c>
    </row>
    <row r="81" spans="1:59" ht="26.25" x14ac:dyDescent="0.25">
      <c r="A81" s="10" t="s">
        <v>5</v>
      </c>
      <c r="B81" s="54" t="s">
        <v>208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</row>
    <row r="82" spans="1:59" ht="15" customHeight="1" x14ac:dyDescent="0.25">
      <c r="A82" s="36"/>
      <c r="B82" s="9" t="s">
        <v>209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v>72</v>
      </c>
      <c r="O82" s="9">
        <v>72</v>
      </c>
      <c r="P82" s="9"/>
      <c r="Q82" s="9"/>
      <c r="R82" s="9"/>
      <c r="S82" s="9"/>
      <c r="T82" s="9"/>
      <c r="U82" s="9">
        <v>72</v>
      </c>
      <c r="V82" s="9"/>
      <c r="W82" s="9">
        <v>72</v>
      </c>
      <c r="X82" s="9"/>
      <c r="Y82" s="9">
        <v>72</v>
      </c>
      <c r="Z82" s="9">
        <v>72</v>
      </c>
      <c r="AA82" s="9">
        <v>72</v>
      </c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>
        <v>72</v>
      </c>
      <c r="AW82" s="9"/>
      <c r="AX82" s="9"/>
      <c r="AY82" s="9"/>
      <c r="AZ82" s="9"/>
      <c r="BA82" s="9"/>
      <c r="BB82" s="9"/>
      <c r="BC82" s="9"/>
      <c r="BD82" s="9"/>
      <c r="BE82" s="9"/>
      <c r="BF82" s="9"/>
    </row>
    <row r="83" spans="1:59" x14ac:dyDescent="0.25">
      <c r="A83" s="36"/>
      <c r="B83" s="9" t="s">
        <v>211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>
        <v>37</v>
      </c>
      <c r="O83" s="9">
        <v>37</v>
      </c>
      <c r="P83" s="9"/>
      <c r="Q83" s="9"/>
      <c r="R83" s="9"/>
      <c r="S83" s="9"/>
      <c r="T83" s="9"/>
      <c r="U83" s="9">
        <v>37</v>
      </c>
      <c r="V83" s="9"/>
      <c r="W83" s="9"/>
      <c r="X83" s="9"/>
      <c r="Y83" s="9">
        <v>37</v>
      </c>
      <c r="Z83" s="9">
        <v>37</v>
      </c>
      <c r="AA83" s="9">
        <v>37</v>
      </c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>
        <v>37</v>
      </c>
      <c r="AW83" s="9"/>
      <c r="AX83" s="9"/>
      <c r="AY83" s="9"/>
      <c r="AZ83" s="9"/>
      <c r="BA83" s="9"/>
      <c r="BB83" s="9"/>
      <c r="BC83" s="9"/>
      <c r="BD83" s="9"/>
      <c r="BE83" s="9"/>
      <c r="BF83" s="9"/>
    </row>
    <row r="84" spans="1:59" x14ac:dyDescent="0.25">
      <c r="A84" s="36"/>
      <c r="B84" s="9" t="s">
        <v>212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>
        <v>35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</row>
    <row r="85" spans="1:59" x14ac:dyDescent="0.25">
      <c r="A85" s="36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</row>
    <row r="86" spans="1:59" x14ac:dyDescent="0.25">
      <c r="A86" s="36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</row>
    <row r="87" spans="1:59" x14ac:dyDescent="0.25">
      <c r="A87" s="36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</row>
    <row r="88" spans="1:59" x14ac:dyDescent="0.25">
      <c r="A88" s="36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</row>
    <row r="89" spans="1:59" x14ac:dyDescent="0.25">
      <c r="A89" s="36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2">
        <f>SUM(C82:BF107)</f>
        <v>870</v>
      </c>
    </row>
    <row r="90" spans="1:59" ht="26.25" hidden="1" x14ac:dyDescent="0.25">
      <c r="A90" s="10" t="s">
        <v>5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</row>
    <row r="91" spans="1:59" ht="15" hidden="1" customHeight="1" x14ac:dyDescent="0.25">
      <c r="A91" s="36"/>
      <c r="B91" s="9" t="s">
        <v>128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</row>
    <row r="92" spans="1:59" hidden="1" x14ac:dyDescent="0.25">
      <c r="A92" s="36"/>
      <c r="B92" s="9" t="s">
        <v>100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</row>
    <row r="93" spans="1:59" hidden="1" x14ac:dyDescent="0.25">
      <c r="A93" s="36"/>
      <c r="B93" s="9" t="s">
        <v>67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</row>
    <row r="94" spans="1:59" hidden="1" x14ac:dyDescent="0.25">
      <c r="A94" s="36"/>
      <c r="B94" s="9" t="s">
        <v>68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</row>
    <row r="95" spans="1:59" hidden="1" x14ac:dyDescent="0.25">
      <c r="A95" s="36"/>
      <c r="B95" s="1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</row>
    <row r="96" spans="1:59" hidden="1" x14ac:dyDescent="0.25">
      <c r="A96" s="3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</row>
    <row r="97" spans="1:59" hidden="1" x14ac:dyDescent="0.25">
      <c r="A97" s="36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</row>
    <row r="98" spans="1:59" hidden="1" x14ac:dyDescent="0.25">
      <c r="A98" s="36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9"/>
      <c r="AZ98" s="9"/>
      <c r="BA98" s="9"/>
      <c r="BB98" s="9"/>
      <c r="BC98" s="9"/>
      <c r="BD98" s="9"/>
      <c r="BE98" s="9"/>
      <c r="BF98" s="9"/>
      <c r="BG98" s="2">
        <f>SUM(F91:BF98)</f>
        <v>0</v>
      </c>
    </row>
    <row r="99" spans="1:59" ht="26.25" hidden="1" x14ac:dyDescent="0.25">
      <c r="A99" s="10" t="s">
        <v>5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</row>
    <row r="100" spans="1:59" ht="15" hidden="1" customHeight="1" x14ac:dyDescent="0.25">
      <c r="A100" s="36"/>
      <c r="B100" s="9" t="s">
        <v>98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</row>
    <row r="101" spans="1:59" hidden="1" x14ac:dyDescent="0.25">
      <c r="A101" s="36"/>
      <c r="B101" s="9" t="s">
        <v>100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</row>
    <row r="102" spans="1:59" hidden="1" x14ac:dyDescent="0.25">
      <c r="A102" s="36"/>
      <c r="B102" s="9" t="s">
        <v>67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</row>
    <row r="103" spans="1:59" hidden="1" x14ac:dyDescent="0.25">
      <c r="A103" s="36"/>
      <c r="B103" s="9" t="s">
        <v>68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</row>
    <row r="104" spans="1:59" hidden="1" x14ac:dyDescent="0.25">
      <c r="A104" s="36"/>
      <c r="B104" s="11" t="s">
        <v>93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</row>
    <row r="105" spans="1:59" hidden="1" x14ac:dyDescent="0.25">
      <c r="A105" s="36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</row>
    <row r="106" spans="1:59" hidden="1" x14ac:dyDescent="0.25">
      <c r="A106" s="36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</row>
    <row r="107" spans="1:59" hidden="1" x14ac:dyDescent="0.25">
      <c r="A107" s="36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9"/>
      <c r="AZ107" s="9"/>
      <c r="BA107" s="9"/>
      <c r="BB107" s="9"/>
      <c r="BC107" s="9"/>
      <c r="BD107" s="9"/>
      <c r="BE107" s="9"/>
      <c r="BF107" s="9"/>
      <c r="BG107" s="2">
        <f>SUM(C100:BF107)</f>
        <v>0</v>
      </c>
    </row>
    <row r="108" spans="1:59" ht="50.25" hidden="1" customHeight="1" x14ac:dyDescent="0.4">
      <c r="A108" s="29" t="s">
        <v>5</v>
      </c>
      <c r="B108" s="62" t="s">
        <v>171</v>
      </c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4"/>
    </row>
    <row r="109" spans="1:59" ht="17.25" hidden="1" customHeight="1" x14ac:dyDescent="0.25">
      <c r="A109" s="47" t="s">
        <v>172</v>
      </c>
      <c r="B109" s="12" t="s">
        <v>98</v>
      </c>
      <c r="C109" s="12"/>
      <c r="D109" s="12"/>
      <c r="E109" s="12"/>
      <c r="F109" s="9"/>
      <c r="G109" s="9"/>
      <c r="H109" s="9"/>
      <c r="I109" s="9"/>
      <c r="J109" s="9"/>
      <c r="K109" s="9"/>
      <c r="L109" s="9"/>
      <c r="M109" s="9"/>
      <c r="N109" s="9">
        <v>10</v>
      </c>
      <c r="O109" s="9">
        <v>15</v>
      </c>
      <c r="P109" s="9"/>
      <c r="Q109" s="9">
        <v>15</v>
      </c>
      <c r="R109" s="9">
        <v>10</v>
      </c>
      <c r="S109" s="9"/>
      <c r="T109" s="9"/>
      <c r="U109" s="9">
        <v>10</v>
      </c>
      <c r="V109" s="9"/>
      <c r="W109" s="9">
        <v>15</v>
      </c>
      <c r="X109" s="9">
        <v>10</v>
      </c>
      <c r="Y109" s="9">
        <v>30</v>
      </c>
      <c r="Z109" s="9">
        <v>10</v>
      </c>
      <c r="AA109" s="9">
        <v>10</v>
      </c>
      <c r="AB109" s="9"/>
      <c r="AC109" s="9"/>
      <c r="AD109" s="9"/>
      <c r="AE109" s="9">
        <v>10</v>
      </c>
      <c r="AF109" s="9"/>
      <c r="AG109" s="9">
        <v>10</v>
      </c>
      <c r="AH109" s="9"/>
      <c r="AI109" s="9"/>
      <c r="AJ109" s="9"/>
      <c r="AK109" s="9"/>
      <c r="AL109" s="9"/>
      <c r="AM109" s="9"/>
      <c r="AN109" s="9">
        <v>10</v>
      </c>
      <c r="AO109" s="9">
        <v>10</v>
      </c>
      <c r="AP109" s="9"/>
      <c r="AQ109" s="9"/>
      <c r="AR109" s="9">
        <v>15</v>
      </c>
      <c r="AS109" s="9"/>
      <c r="AT109" s="9">
        <v>10</v>
      </c>
      <c r="AU109" s="9">
        <v>10</v>
      </c>
      <c r="AV109" s="9">
        <v>10</v>
      </c>
      <c r="AW109" s="9"/>
      <c r="AX109" s="9"/>
      <c r="AY109" s="9"/>
      <c r="AZ109" s="9"/>
      <c r="BA109" s="9"/>
      <c r="BB109" s="9"/>
      <c r="BC109" s="9">
        <v>10</v>
      </c>
      <c r="BD109" s="9"/>
      <c r="BE109" s="9"/>
      <c r="BF109" s="9"/>
    </row>
    <row r="110" spans="1:59" ht="17.25" hidden="1" customHeight="1" x14ac:dyDescent="0.25">
      <c r="A110" s="48"/>
      <c r="B110" s="12" t="s">
        <v>99</v>
      </c>
      <c r="C110" s="12"/>
      <c r="D110" s="12"/>
      <c r="E110" s="12"/>
      <c r="F110" s="9"/>
      <c r="G110" s="9"/>
      <c r="H110" s="9"/>
      <c r="I110" s="9"/>
      <c r="J110" s="9"/>
      <c r="K110" s="9"/>
      <c r="L110" s="9"/>
      <c r="M110" s="9"/>
      <c r="N110" s="9">
        <v>10</v>
      </c>
      <c r="O110" s="9"/>
      <c r="P110" s="9"/>
      <c r="Q110" s="9"/>
      <c r="R110" s="9"/>
      <c r="S110" s="9"/>
      <c r="T110" s="9"/>
      <c r="U110" s="9">
        <v>10</v>
      </c>
      <c r="V110" s="9"/>
      <c r="W110" s="9"/>
      <c r="X110" s="9">
        <v>10</v>
      </c>
      <c r="Y110" s="9">
        <v>10</v>
      </c>
      <c r="Z110" s="9">
        <v>10</v>
      </c>
      <c r="AA110" s="9">
        <v>10</v>
      </c>
      <c r="AB110" s="9"/>
      <c r="AC110" s="9">
        <v>10</v>
      </c>
      <c r="AD110" s="9"/>
      <c r="AE110" s="9">
        <v>15</v>
      </c>
      <c r="AF110" s="9"/>
      <c r="AG110" s="9">
        <v>10</v>
      </c>
      <c r="AH110" s="9"/>
      <c r="AI110" s="9"/>
      <c r="AJ110" s="9"/>
      <c r="AK110" s="9"/>
      <c r="AL110" s="9">
        <v>10</v>
      </c>
      <c r="AM110" s="9"/>
      <c r="AN110" s="9"/>
      <c r="AO110" s="9">
        <v>10</v>
      </c>
      <c r="AP110" s="9"/>
      <c r="AQ110" s="9"/>
      <c r="AR110" s="9">
        <v>15</v>
      </c>
      <c r="AS110" s="9"/>
      <c r="AT110" s="9">
        <v>10</v>
      </c>
      <c r="AU110" s="9">
        <v>10</v>
      </c>
      <c r="AV110" s="9">
        <v>10</v>
      </c>
      <c r="AW110" s="9"/>
      <c r="AX110" s="9">
        <v>10</v>
      </c>
      <c r="AY110" s="9"/>
      <c r="AZ110" s="9"/>
      <c r="BA110" s="9"/>
      <c r="BB110" s="9"/>
      <c r="BC110" s="9"/>
      <c r="BD110" s="9"/>
      <c r="BE110" s="9"/>
      <c r="BF110" s="9"/>
    </row>
    <row r="111" spans="1:59" ht="17.25" hidden="1" customHeight="1" x14ac:dyDescent="0.25">
      <c r="A111" s="48"/>
      <c r="B111" s="12" t="s">
        <v>67</v>
      </c>
      <c r="C111" s="12"/>
      <c r="D111" s="12"/>
      <c r="E111" s="12"/>
      <c r="F111" s="9"/>
      <c r="G111" s="9"/>
      <c r="H111" s="9"/>
      <c r="I111" s="9"/>
      <c r="J111" s="9"/>
      <c r="K111" s="9"/>
      <c r="L111" s="9"/>
      <c r="M111" s="9"/>
      <c r="N111" s="9">
        <v>7</v>
      </c>
      <c r="O111" s="9">
        <v>7</v>
      </c>
      <c r="P111" s="9"/>
      <c r="Q111" s="9"/>
      <c r="R111" s="9"/>
      <c r="S111" s="9"/>
      <c r="T111" s="9"/>
      <c r="U111" s="9">
        <v>14</v>
      </c>
      <c r="V111" s="9"/>
      <c r="W111" s="9">
        <v>14</v>
      </c>
      <c r="X111" s="9">
        <v>7</v>
      </c>
      <c r="Y111" s="9">
        <v>14</v>
      </c>
      <c r="Z111" s="9">
        <v>14</v>
      </c>
      <c r="AA111" s="9">
        <v>14</v>
      </c>
      <c r="AB111" s="9"/>
      <c r="AC111" s="9"/>
      <c r="AD111" s="9"/>
      <c r="AE111" s="9">
        <v>7</v>
      </c>
      <c r="AF111" s="9"/>
      <c r="AG111" s="9">
        <v>7</v>
      </c>
      <c r="AH111" s="9"/>
      <c r="AI111" s="9"/>
      <c r="AJ111" s="9"/>
      <c r="AK111" s="9"/>
      <c r="AL111" s="9"/>
      <c r="AM111" s="9"/>
      <c r="AN111" s="9">
        <v>7</v>
      </c>
      <c r="AO111" s="9">
        <v>7</v>
      </c>
      <c r="AP111" s="9"/>
      <c r="AQ111" s="9">
        <v>7</v>
      </c>
      <c r="AR111" s="9">
        <v>7</v>
      </c>
      <c r="AS111" s="9"/>
      <c r="AT111" s="9">
        <v>7</v>
      </c>
      <c r="AU111" s="9">
        <v>7</v>
      </c>
      <c r="AV111" s="9">
        <v>7</v>
      </c>
      <c r="AW111" s="9"/>
      <c r="AX111" s="9"/>
      <c r="AY111" s="9"/>
      <c r="AZ111" s="9"/>
      <c r="BA111" s="9"/>
      <c r="BB111" s="9"/>
      <c r="BC111" s="9"/>
      <c r="BD111" s="9"/>
      <c r="BE111" s="9"/>
      <c r="BF111" s="9"/>
    </row>
    <row r="112" spans="1:59" ht="17.25" hidden="1" customHeight="1" x14ac:dyDescent="0.25">
      <c r="A112" s="48"/>
      <c r="B112" s="12" t="s">
        <v>122</v>
      </c>
      <c r="C112" s="12"/>
      <c r="D112" s="12"/>
      <c r="E112" s="12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>
        <v>10</v>
      </c>
      <c r="S112" s="9"/>
      <c r="T112" s="9"/>
      <c r="U112" s="9">
        <v>10</v>
      </c>
      <c r="V112" s="9"/>
      <c r="W112" s="9"/>
      <c r="X112" s="9"/>
      <c r="Y112" s="9"/>
      <c r="Z112" s="9"/>
      <c r="AA112" s="9">
        <v>10</v>
      </c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</row>
    <row r="113" spans="1:65" ht="17.25" hidden="1" customHeight="1" x14ac:dyDescent="0.25">
      <c r="A113" s="48"/>
      <c r="B113" s="12" t="s">
        <v>177</v>
      </c>
      <c r="C113" s="12"/>
      <c r="D113" s="12"/>
      <c r="E113" s="12"/>
      <c r="F113" s="9"/>
      <c r="G113" s="9"/>
      <c r="H113" s="9"/>
      <c r="I113" s="9"/>
      <c r="J113" s="9"/>
      <c r="K113" s="9"/>
      <c r="L113" s="9"/>
      <c r="M113" s="9"/>
      <c r="N113" s="9">
        <v>5</v>
      </c>
      <c r="O113" s="9">
        <v>5</v>
      </c>
      <c r="P113" s="9"/>
      <c r="Q113" s="9"/>
      <c r="R113" s="9"/>
      <c r="S113" s="9">
        <v>8</v>
      </c>
      <c r="T113" s="9"/>
      <c r="U113" s="9">
        <v>5</v>
      </c>
      <c r="V113" s="9"/>
      <c r="W113" s="9">
        <v>5</v>
      </c>
      <c r="X113" s="9"/>
      <c r="Y113" s="9">
        <v>5</v>
      </c>
      <c r="Z113" s="9">
        <v>5</v>
      </c>
      <c r="AA113" s="9">
        <v>5</v>
      </c>
      <c r="AB113" s="9">
        <v>8</v>
      </c>
      <c r="AC113" s="9">
        <v>5</v>
      </c>
      <c r="AD113" s="9"/>
      <c r="AE113" s="9">
        <v>5</v>
      </c>
      <c r="AF113" s="9"/>
      <c r="AG113" s="9">
        <v>5</v>
      </c>
      <c r="AH113" s="9"/>
      <c r="AI113" s="9"/>
      <c r="AJ113" s="9"/>
      <c r="AK113" s="9">
        <v>5</v>
      </c>
      <c r="AL113" s="9">
        <v>5</v>
      </c>
      <c r="AM113" s="9">
        <v>5</v>
      </c>
      <c r="AN113" s="9">
        <v>5</v>
      </c>
      <c r="AO113" s="9"/>
      <c r="AP113" s="9"/>
      <c r="AQ113" s="9"/>
      <c r="AR113" s="9">
        <v>5</v>
      </c>
      <c r="AS113" s="9"/>
      <c r="AT113" s="9">
        <v>5</v>
      </c>
      <c r="AU113" s="9">
        <v>5</v>
      </c>
      <c r="AV113" s="9">
        <v>5</v>
      </c>
      <c r="AW113" s="9"/>
      <c r="AX113" s="9">
        <v>5</v>
      </c>
      <c r="AY113" s="9"/>
      <c r="AZ113" s="9">
        <v>8</v>
      </c>
      <c r="BA113" s="9"/>
      <c r="BB113" s="9"/>
      <c r="BC113" s="9"/>
      <c r="BD113" s="9"/>
      <c r="BE113" s="9">
        <v>8</v>
      </c>
      <c r="BF113" s="12"/>
    </row>
    <row r="114" spans="1:65" hidden="1" x14ac:dyDescent="0.25">
      <c r="A114" s="49"/>
      <c r="B114" s="12" t="s">
        <v>176</v>
      </c>
      <c r="C114" s="12"/>
      <c r="D114" s="12"/>
      <c r="E114" s="12"/>
      <c r="F114" s="12"/>
      <c r="G114" s="12"/>
      <c r="H114" s="30"/>
      <c r="I114" s="12"/>
      <c r="J114" s="12"/>
      <c r="K114" s="12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>
        <v>10</v>
      </c>
      <c r="X114" s="31"/>
      <c r="Y114" s="31"/>
      <c r="Z114" s="31">
        <v>10</v>
      </c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>
        <v>10</v>
      </c>
      <c r="AY114" s="31"/>
      <c r="AZ114" s="30"/>
      <c r="BA114" s="30"/>
      <c r="BB114" s="30"/>
      <c r="BC114" s="30"/>
      <c r="BD114" s="9">
        <v>10</v>
      </c>
      <c r="BE114" s="30"/>
      <c r="BF114" s="33"/>
      <c r="BG114" s="2">
        <f>SUM(F109:BF114)</f>
        <v>751</v>
      </c>
      <c r="BH114" s="2" t="s">
        <v>181</v>
      </c>
    </row>
    <row r="115" spans="1:65" ht="27.75" customHeight="1" x14ac:dyDescent="0.25">
      <c r="A115" s="58" t="s">
        <v>15</v>
      </c>
      <c r="B115" s="59"/>
      <c r="C115" s="13">
        <v>28</v>
      </c>
      <c r="D115" s="13">
        <v>72.5</v>
      </c>
      <c r="E115" s="13">
        <v>52</v>
      </c>
      <c r="F115" s="13">
        <v>0</v>
      </c>
      <c r="G115" s="13">
        <v>-77</v>
      </c>
      <c r="H115" s="14">
        <v>-65</v>
      </c>
      <c r="I115" s="13">
        <v>10</v>
      </c>
      <c r="J115" s="13">
        <v>-43.5</v>
      </c>
      <c r="K115" s="13">
        <v>-22.5</v>
      </c>
      <c r="L115" s="15">
        <v>-20</v>
      </c>
      <c r="M115" s="15"/>
      <c r="N115" s="15">
        <v>296.14999999999998</v>
      </c>
      <c r="O115" s="15">
        <v>265</v>
      </c>
      <c r="P115" s="15">
        <v>38.799999999999997</v>
      </c>
      <c r="Q115" s="15">
        <v>108.3</v>
      </c>
      <c r="R115" s="15">
        <v>160.30000000000001</v>
      </c>
      <c r="S115" s="15">
        <v>27.5</v>
      </c>
      <c r="T115" s="15">
        <v>-13</v>
      </c>
      <c r="U115" s="15">
        <v>412.65</v>
      </c>
      <c r="V115" s="15">
        <v>20</v>
      </c>
      <c r="W115" s="15">
        <v>338.3</v>
      </c>
      <c r="X115" s="15">
        <v>131.30000000000001</v>
      </c>
      <c r="Y115" s="15">
        <v>435</v>
      </c>
      <c r="Z115" s="15">
        <v>412.2</v>
      </c>
      <c r="AA115" s="15">
        <v>342.8</v>
      </c>
      <c r="AB115" s="15">
        <v>54</v>
      </c>
      <c r="AC115" s="15">
        <v>109</v>
      </c>
      <c r="AD115" s="15">
        <v>0</v>
      </c>
      <c r="AE115" s="15">
        <v>213.5</v>
      </c>
      <c r="AF115" s="15">
        <v>0</v>
      </c>
      <c r="AG115" s="15">
        <v>202.5</v>
      </c>
      <c r="AH115" s="15">
        <v>0</v>
      </c>
      <c r="AI115" s="15">
        <v>0</v>
      </c>
      <c r="AJ115" s="15">
        <v>0</v>
      </c>
      <c r="AK115" s="15">
        <v>100</v>
      </c>
      <c r="AL115" s="15">
        <v>123</v>
      </c>
      <c r="AM115" s="15">
        <v>26</v>
      </c>
      <c r="AN115" s="15">
        <v>127.5</v>
      </c>
      <c r="AO115" s="15">
        <v>200</v>
      </c>
      <c r="AP115" s="15">
        <v>0</v>
      </c>
      <c r="AQ115" s="15">
        <v>70</v>
      </c>
      <c r="AR115" s="15">
        <v>234.5</v>
      </c>
      <c r="AS115" s="15">
        <v>67</v>
      </c>
      <c r="AT115" s="15">
        <v>232.5</v>
      </c>
      <c r="AU115" s="15">
        <v>210</v>
      </c>
      <c r="AV115" s="15">
        <v>322</v>
      </c>
      <c r="AW115" s="15">
        <v>17</v>
      </c>
      <c r="AX115" s="15">
        <v>193.5</v>
      </c>
      <c r="AY115" s="15">
        <v>7.35</v>
      </c>
      <c r="AZ115" s="14">
        <v>48</v>
      </c>
      <c r="BA115" s="14">
        <v>20</v>
      </c>
      <c r="BB115" s="14">
        <v>50</v>
      </c>
      <c r="BC115" s="14">
        <v>99</v>
      </c>
      <c r="BD115" s="14">
        <v>55</v>
      </c>
      <c r="BE115" s="14">
        <v>214</v>
      </c>
      <c r="BF115" s="14">
        <v>104</v>
      </c>
    </row>
    <row r="116" spans="1:65" ht="36" customHeight="1" x14ac:dyDescent="0.25">
      <c r="A116" s="60" t="s">
        <v>16</v>
      </c>
      <c r="B116" s="61"/>
      <c r="C116" s="17">
        <f>C115-C5-C6-C7-C8-C9-C10-C12-C13-C14-C15-C16-C17-C19-C20-C21-C22-C23-C24-C26-C27-C28-C29-C30-C31-C33-C34-C35-C36-C37-C38-C40-C41-C42-C43-C44-C45-C47-C48-C49-C50-C51-C52-C54-C55-C56-C57-C58-C59-C60-C61-C63-C64-C65-C66-C68-C69-C70-C71-C72-C76-C77-C78-C79-C73-C74-C75-C80-C100-C101-C102-C103-C104-C105-C106-C107-C3-C82-C83-C84-C86-C85-C87-C88-C89</f>
        <v>28</v>
      </c>
      <c r="D116" s="17">
        <f>D115-D5-D6-D7-D8-D9-D10-D12-D13-D14-D15-D16-D17-D19-D20-D21-D22-D23-D24-D26-D27-D28-D29-D30-D31-D33-D34-D35-D36-D37-D38-D40-D41-D42-D43-D44-D45-D47-D48-D49-D50-D51-D52-D54-D55-D56-D57-D58-D59-D60-D61-D63-D64-D65-D66-D68-D69-D70-D71-D72-D76-D77-D78-D79-D73-D74-D75-D80-D100-D101-D102-D103-D104-D105-D106-D107-D3-D82-D83-D84-D86-D85-D87-D88-D89</f>
        <v>72.5</v>
      </c>
      <c r="E116" s="17">
        <f>E115-E5-E6-E7-E8-E9-E10-E12-E13-E14-E15-E16-E17-E19-E20-E21-E22-E23-E24-E26-E27-E28-E29-E30-E31-E33-E34-E35-E36-E37-E38-E40-E41-E42-E43-E44-E45-E47-E48-E49-E50-E51-E52-E54-E55-E56-E57-E58-E59-E60-E61-E63-E64-E65-E66-E68-E69-E70-E71-E72-E76-E77-E78-E79-E73-E74-E75-E80-E100-E101-E102-E103-E104-E105-E106-E107-E3</f>
        <v>52</v>
      </c>
      <c r="F116" s="17">
        <f>F115-F5-F6-F7-F8-F9-F10-F12-F13-F14-F15-F16-F17-F19-F20-F21-F22-F23-F24-F26-F27-F28-F29-F30-F31-F33-F34-F35-F36-F37-F38-F40-F41-F42-F43-F44-F45-F47-F48-F49-F50-F51-F52-F54-F55-F56-F57-F58-F59-F60-F61-F63-F64-F65-F66-F68-F69-F70-F71-F72-F76-F77-F78-F79-F73-F74-F75-F80-F100-F101-F102-F103-F104-F105-F106-F107-F3-F82-F83-F84-F86-F85-F87-F88-F89-F91-F92-F93-F94-F95-F96-F97-F98-F109-F110-F111-F112</f>
        <v>0</v>
      </c>
      <c r="G116" s="17">
        <f t="shared" ref="G116:L116" si="0">G115-G5-G6-G7-G8-G9-G10-G12-G13-G14-G15-G16-G17-G19-G20-G21-G22-G23-G24-G26-G27-G28-G29-G30-G31-G33-G34-G35-G36-G37-G38-G40-G41-G42-G43-G44-G45-G47-G48-G49-G50-G51-G52-G54-G55-G56-G57-G58-G59-G60-G61-G63-G64-G65-G66-G68-G69-G70-G71-G72-G76-G77-G78-G79-G73-G74-G75-G80-G100-G101-G102-G103-G104-G105-G106-G107-G3</f>
        <v>-77</v>
      </c>
      <c r="H116" s="17">
        <f t="shared" si="0"/>
        <v>-65</v>
      </c>
      <c r="I116" s="17">
        <f t="shared" si="0"/>
        <v>10</v>
      </c>
      <c r="J116" s="17">
        <f t="shared" si="0"/>
        <v>-43.5</v>
      </c>
      <c r="K116" s="17">
        <f t="shared" si="0"/>
        <v>-22.5</v>
      </c>
      <c r="L116" s="17">
        <f t="shared" si="0"/>
        <v>-20</v>
      </c>
      <c r="M116" s="17">
        <f>M115-M5-M6-M7-M8-M9-M10-M12-M13-M14-M15-M16-M17-M19-M20-M21-M22-M23-M24-M26-M27-M28-M29-M30-M31-M33-M34-M35-M36-M37-M38-M40-M41-M42-M43-M44-M45-M47-M48-M49-M50-M51-M52-M54-M55-M56-M57-M58-M59-M60-M61-M63-M64-M65-M66-M68-M69-M70-M71-M72-M76-M77-M78-M79-M73-M74-M75-M80-M100-M101-M102-M103-M104-M105-M106-M107-M3-M82-M83-M84-M86-M85-M87-M88-M89-M91-M92-M93-M94-M95-M96-M97-M98-M109-M110-M111-M112</f>
        <v>0</v>
      </c>
      <c r="N116" s="17">
        <f t="shared" ref="N116:S116" si="1">N115-N5-N6-N7-N8-N9-N10-N12-N13-N14-N15-N16-N17-N19-N20-N21-N22-N23-N24-N26-N27-N28-N29-N30-N31-N33-N34-N35-N36-N37-N38-N40-N41-N42-N43-N44-N45-N47-N48-N49-N50-N51-N52-N54-N55-N56-N57-N58-N59-N60-N61-N63-N64-N65-N66-N68-N69-N70-N71-N72-N76-N77-N78-N79-N73-N74-N75-N80-N100-N101-N102-N103-N104-N105-N106-N107-N3-N82-N83-N84-N86-N85-N87-N88-N89-N91-N92-N93-N94-N95-N96-N97-N98-N109-N110-N111-N112-N113-N114</f>
        <v>-36.55000000000004</v>
      </c>
      <c r="O116" s="17">
        <f t="shared" si="1"/>
        <v>-22.700000000000017</v>
      </c>
      <c r="P116" s="17">
        <f t="shared" si="1"/>
        <v>18.799999999999997</v>
      </c>
      <c r="Q116" s="17">
        <f t="shared" si="1"/>
        <v>4.2999999999999972</v>
      </c>
      <c r="R116" s="17">
        <f t="shared" si="1"/>
        <v>1.3000000000000114</v>
      </c>
      <c r="S116" s="17">
        <f t="shared" si="1"/>
        <v>-17</v>
      </c>
      <c r="T116" s="17">
        <f t="shared" ref="T116:AF116" si="2">T115-T5-T6-T7-T8-T9-T10-T12-T13-T14-T15-T16-T17-T19-T20-T21-T22-T23-T24-T26-T27-T28-T29-T30-T31-T33-T34-T35-T36-T37-T38-T40-T41-T42-T43-T44-T45-T47-T48-T49-T50-T51-T52-T54-T55-T56-T57-T58-T59-T60-T61-T63-T64-T65-T66-T68-T69-T70-T71-T72-T76-T77-T78-T79-T73-T74-T75-T80-T100-T101-T102-T103-T104-T105-T106-T107-T3-T82-T83-T84-T86-T85-T87-T88-T89-T91-T92-T93-T94-T95-T96-T97-T98-T109-T110-T111-T112</f>
        <v>-13</v>
      </c>
      <c r="U116" s="17">
        <f t="shared" ref="U116:AC116" si="3">U115-U5-U6-U7-U8-U9-U10-U12-U13-U14-U15-U16-U17-U19-U20-U21-U22-U23-U24-U26-U27-U28-U29-U30-U31-U33-U34-U35-U36-U37-U38-U40-U41-U42-U43-U44-U45-U47-U48-U49-U50-U51-U52-U54-U55-U56-U57-U58-U59-U60-U61-U63-U64-U65-U66-U68-U69-U70-U71-U72-U76-U77-U78-U79-U73-U74-U75-U80-U100-U101-U102-U103-U104-U105-U106-U107-U3-U82-U83-U84-U86-U85-U87-U88-U89-U91-U92-U93-U94-U95-U96-U97-U98-U109-U110-U111-U112-U113-U114</f>
        <v>-36.550000000000011</v>
      </c>
      <c r="V116" s="17">
        <f t="shared" si="3"/>
        <v>-20</v>
      </c>
      <c r="W116" s="17">
        <f t="shared" si="3"/>
        <v>-6.9000000000000057</v>
      </c>
      <c r="X116" s="17">
        <f t="shared" si="3"/>
        <v>42.300000000000011</v>
      </c>
      <c r="Y116" s="17">
        <f t="shared" si="3"/>
        <v>-73.699999999999989</v>
      </c>
      <c r="Z116" s="17">
        <f t="shared" si="3"/>
        <v>-37</v>
      </c>
      <c r="AA116" s="17">
        <f t="shared" si="3"/>
        <v>19</v>
      </c>
      <c r="AB116" s="17">
        <f t="shared" si="3"/>
        <v>9.5</v>
      </c>
      <c r="AC116" s="17">
        <f t="shared" si="3"/>
        <v>5.5</v>
      </c>
      <c r="AD116" s="17">
        <f t="shared" si="2"/>
        <v>0</v>
      </c>
      <c r="AE116" s="17">
        <f>AE115-AE5-AE6-AE7-AE8-AE9-AE10-AE12-AE13-AE14-AE15-AE16-AE17-AE19-AE20-AE21-AE22-AE23-AE24-AE26-AE27-AE28-AE29-AE30-AE31-AE33-AE34-AE35-AE36-AE37-AE38-AE40-AE41-AE42-AE43-AE44-AE45-AE47-AE48-AE49-AE50-AE51-AE52-AE54-AE55-AE56-AE57-AE58-AE59-AE60-AE61-AE63-AE64-AE65-AE66-AE68-AE69-AE70-AE71-AE72-AE76-AE77-AE78-AE79-AE73-AE74-AE75-AE80-AE100-AE101-AE102-AE103-AE104-AE105-AE106-AE107-AE3-AE82-AE83-AE84-AE86-AE85-AE87-AE88-AE89-AE91-AE92-AE93-AE94-AE95-AE96-AE97-AE98-AE109-AE110-AE111-AE112-AE113-AE114</f>
        <v>0</v>
      </c>
      <c r="AF116" s="17">
        <f t="shared" si="2"/>
        <v>0</v>
      </c>
      <c r="AG116" s="17">
        <f t="shared" ref="AG116:BF116" si="4">AG115-AG5-AG6-AG7-AG8-AG9-AG10-AG12-AG13-AG14-AG15-AG16-AG17-AG19-AG20-AG21-AG22-AG23-AG24-AG26-AG27-AG28-AG29-AG30-AG31-AG33-AG34-AG35-AG36-AG37-AG38-AG40-AG41-AG42-AG43-AG44-AG45-AG47-AG48-AG49-AG50-AG51-AG52-AG54-AG55-AG56-AG57-AG58-AG59-AG60-AG61-AG63-AG64-AG65-AG66-AG68-AG69-AG70-AG71-AG72-AG76-AG77-AG78-AG79-AG73-AG74-AG75-AG80-AG100-AG101-AG102-AG103-AG104-AG105-AG106-AG107-AG3-AG82-AG83-AG84-AG86-AG85-AG87-AG88-AG89-AG91-AG92-AG93-AG94-AG95-AG96-AG97-AG98-AG109-AG110-AG111-AG112-AG113-AG114</f>
        <v>18</v>
      </c>
      <c r="AH116" s="17">
        <f t="shared" si="4"/>
        <v>0</v>
      </c>
      <c r="AI116" s="17">
        <f t="shared" si="4"/>
        <v>0</v>
      </c>
      <c r="AJ116" s="17">
        <f t="shared" si="4"/>
        <v>-15</v>
      </c>
      <c r="AK116" s="17">
        <f t="shared" si="4"/>
        <v>-8.4000000000000057</v>
      </c>
      <c r="AL116" s="17">
        <f t="shared" si="4"/>
        <v>19.5</v>
      </c>
      <c r="AM116" s="17">
        <f t="shared" si="4"/>
        <v>-69.5</v>
      </c>
      <c r="AN116" s="17">
        <f t="shared" si="4"/>
        <v>0</v>
      </c>
      <c r="AO116" s="17">
        <f t="shared" si="4"/>
        <v>47</v>
      </c>
      <c r="AP116" s="17">
        <f t="shared" si="4"/>
        <v>-15</v>
      </c>
      <c r="AQ116" s="17">
        <f t="shared" si="4"/>
        <v>13</v>
      </c>
      <c r="AR116" s="17">
        <f t="shared" si="4"/>
        <v>1</v>
      </c>
      <c r="AS116" s="17">
        <f t="shared" si="4"/>
        <v>0</v>
      </c>
      <c r="AT116" s="17">
        <f t="shared" si="4"/>
        <v>36</v>
      </c>
      <c r="AU116" s="17">
        <f t="shared" si="4"/>
        <v>8.5</v>
      </c>
      <c r="AV116" s="17">
        <f t="shared" si="4"/>
        <v>13.5</v>
      </c>
      <c r="AW116" s="17">
        <f t="shared" si="4"/>
        <v>17</v>
      </c>
      <c r="AX116" s="17">
        <f t="shared" si="4"/>
        <v>30</v>
      </c>
      <c r="AY116" s="17">
        <f t="shared" si="4"/>
        <v>7.35</v>
      </c>
      <c r="AZ116" s="17">
        <f t="shared" si="4"/>
        <v>25.5</v>
      </c>
      <c r="BA116" s="17">
        <f t="shared" si="4"/>
        <v>20</v>
      </c>
      <c r="BB116" s="17">
        <f t="shared" ref="BB116" si="5">BB115-BB5-BB6-BB7-BB8-BB9-BB10-BB12-BB13-BB14-BB15-BB16-BB17-BB19-BB20-BB21-BB22-BB23-BB24-BB26-BB27-BB28-BB29-BB30-BB31-BB33-BB34-BB35-BB36-BB37-BB38-BB40-BB41-BB42-BB43-BB44-BB45-BB47-BB48-BB49-BB50-BB51-BB52-BB54-BB55-BB56-BB57-BB58-BB59-BB60-BB61-BB63-BB64-BB65-BB66-BB68-BB69-BB70-BB71-BB72-BB76-BB77-BB78-BB79-BB73-BB74-BB75-BB80-BB100-BB101-BB102-BB103-BB104-BB105-BB106-BB107-BB3-BB82-BB83-BB84-BB86-BB85-BB87-BB88-BB89-BB91-BB92-BB93-BB94-BB95-BB96-BB97-BB98-BB109-BB110-BB111-BB112-BB113-BB114</f>
        <v>38</v>
      </c>
      <c r="BC116" s="17">
        <f t="shared" si="4"/>
        <v>0</v>
      </c>
      <c r="BD116" s="17">
        <f t="shared" si="4"/>
        <v>25</v>
      </c>
      <c r="BE116" s="17">
        <f t="shared" si="4"/>
        <v>169.5</v>
      </c>
      <c r="BF116" s="17">
        <f t="shared" si="4"/>
        <v>15</v>
      </c>
      <c r="BG116" s="32">
        <f>N116+O116+Q116+R116+S116+U116+V116+W116+X116+Y116+Z116+AA116+AB116+AC116+AE116+AG116+AJ116+AK116+AL116+AN116+AO116+AM116+AP116+AQ116+AR116+AS116+AT116+AU116+AV116+AW116+AX116+AY116+AZ116+BA116+BB116+BC116+BD116+BE116+BF116</f>
        <v>227.44999999999993</v>
      </c>
      <c r="BH116" s="32"/>
      <c r="BI116" s="32"/>
      <c r="BJ116" s="32"/>
      <c r="BK116" s="32"/>
      <c r="BL116" s="32"/>
      <c r="BM116" s="32"/>
    </row>
    <row r="118" spans="1:65" x14ac:dyDescent="0.25">
      <c r="BG118" s="19"/>
    </row>
  </sheetData>
  <mergeCells count="34">
    <mergeCell ref="B99:BF99"/>
    <mergeCell ref="A100:A107"/>
    <mergeCell ref="A115:B115"/>
    <mergeCell ref="A116:B116"/>
    <mergeCell ref="B72:BF72"/>
    <mergeCell ref="A73:A80"/>
    <mergeCell ref="B81:BF81"/>
    <mergeCell ref="A82:A89"/>
    <mergeCell ref="B90:BF90"/>
    <mergeCell ref="A91:A98"/>
    <mergeCell ref="B108:BE108"/>
    <mergeCell ref="A109:A114"/>
    <mergeCell ref="A12:A17"/>
    <mergeCell ref="A1:B2"/>
    <mergeCell ref="A3:B3"/>
    <mergeCell ref="B4:BF4"/>
    <mergeCell ref="A5:A10"/>
    <mergeCell ref="B11:BF11"/>
    <mergeCell ref="A68:A71"/>
    <mergeCell ref="B67:BF67"/>
    <mergeCell ref="A63:A66"/>
    <mergeCell ref="B62:BF62"/>
    <mergeCell ref="B18:BF18"/>
    <mergeCell ref="A54:A61"/>
    <mergeCell ref="A19:A24"/>
    <mergeCell ref="A26:A31"/>
    <mergeCell ref="B32:BF32"/>
    <mergeCell ref="A33:A38"/>
    <mergeCell ref="B39:BF39"/>
    <mergeCell ref="A40:A45"/>
    <mergeCell ref="B46:BF46"/>
    <mergeCell ref="A47:A52"/>
    <mergeCell ref="B53:BF53"/>
    <mergeCell ref="B25:AW25"/>
  </mergeCells>
  <pageMargins left="0.70866141732283472" right="0.70866141732283472" top="1.5354330708661419" bottom="1.5354330708661419" header="1.1417322834645669" footer="1.1417322834645669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STARTOVNE_HVK</vt:lpstr>
      <vt:lpstr>STARTOVNE_JVK</vt:lpstr>
      <vt:lpstr>STARTOVNE_DVK A,B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Bonea</dc:creator>
  <cp:lastModifiedBy>Andrea Ondrišková</cp:lastModifiedBy>
  <cp:revision>1</cp:revision>
  <cp:lastPrinted>2020-02-06T11:17:11Z</cp:lastPrinted>
  <dcterms:created xsi:type="dcterms:W3CDTF">2017-05-30T12:51:30Z</dcterms:created>
  <dcterms:modified xsi:type="dcterms:W3CDTF">2024-10-11T09:38:43Z</dcterms:modified>
</cp:coreProperties>
</file>